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pstone\"/>
    </mc:Choice>
  </mc:AlternateContent>
  <xr:revisionPtr revIDLastSave="0" documentId="13_ncr:1_{35B63309-8167-40DF-9A09-4129D75E32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.coli" sheetId="2" r:id="rId1"/>
    <sheet name="e.coli precip" sheetId="24" r:id="rId2"/>
    <sheet name="DO" sheetId="8" r:id="rId3"/>
    <sheet name="2004" sheetId="3" r:id="rId4"/>
    <sheet name="2005" sheetId="4" r:id="rId5"/>
    <sheet name="2006" sheetId="5" r:id="rId6"/>
    <sheet name="2007" sheetId="7" r:id="rId7"/>
    <sheet name="2008" sheetId="9" r:id="rId8"/>
    <sheet name="2009" sheetId="11" r:id="rId9"/>
    <sheet name="2010" sheetId="12" r:id="rId10"/>
    <sheet name="2012" sheetId="13" r:id="rId11"/>
    <sheet name="2013" sheetId="14" r:id="rId12"/>
    <sheet name="2014" sheetId="15" r:id="rId13"/>
    <sheet name="2015" sheetId="17" r:id="rId14"/>
    <sheet name="2016" sheetId="18" r:id="rId15"/>
    <sheet name="2017" sheetId="19" r:id="rId16"/>
    <sheet name="2018" sheetId="20" r:id="rId17"/>
    <sheet name="2019" sheetId="21" r:id="rId18"/>
    <sheet name="2021" sheetId="22" r:id="rId19"/>
    <sheet name="2022" sheetId="23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24" l="1"/>
  <c r="D37" i="24" l="1"/>
  <c r="Y78" i="2" l="1"/>
  <c r="Y79" i="2"/>
  <c r="Y80" i="2"/>
  <c r="Y55" i="2"/>
  <c r="X92" i="2" l="1"/>
  <c r="X93" i="2"/>
  <c r="Z93" i="2" s="1"/>
  <c r="X94" i="2"/>
  <c r="X95" i="2"/>
  <c r="X96" i="2"/>
  <c r="X97" i="2"/>
  <c r="X99" i="2"/>
  <c r="X100" i="2"/>
  <c r="X101" i="2"/>
  <c r="X103" i="2"/>
  <c r="X91" i="2"/>
  <c r="X69" i="2"/>
  <c r="X70" i="2"/>
  <c r="X71" i="2"/>
  <c r="X73" i="2"/>
  <c r="X74" i="2"/>
  <c r="X75" i="2"/>
  <c r="X76" i="2"/>
  <c r="X84" i="2"/>
  <c r="X85" i="2"/>
  <c r="X86" i="2"/>
  <c r="X56" i="2"/>
  <c r="X57" i="2"/>
  <c r="X58" i="2"/>
  <c r="X59" i="2"/>
  <c r="X60" i="2"/>
  <c r="X61" i="2"/>
  <c r="X62" i="2"/>
  <c r="X63" i="2"/>
  <c r="X64" i="2"/>
  <c r="X65" i="2"/>
  <c r="W92" i="2"/>
  <c r="W94" i="2"/>
  <c r="W95" i="2"/>
  <c r="W99" i="2"/>
  <c r="W100" i="2"/>
  <c r="W101" i="2"/>
  <c r="W103" i="2"/>
  <c r="W91" i="2"/>
  <c r="V85" i="2"/>
  <c r="V86" i="2"/>
  <c r="W56" i="2"/>
  <c r="W57" i="2"/>
  <c r="W58" i="2"/>
  <c r="W59" i="2"/>
  <c r="W60" i="2"/>
  <c r="W61" i="2"/>
  <c r="W62" i="2"/>
  <c r="W63" i="2"/>
  <c r="W64" i="2"/>
  <c r="W65" i="2"/>
  <c r="W68" i="2"/>
  <c r="W69" i="2"/>
  <c r="W71" i="2"/>
  <c r="W73" i="2"/>
  <c r="W75" i="2"/>
  <c r="W84" i="2"/>
  <c r="W85" i="2"/>
  <c r="V92" i="2"/>
  <c r="V94" i="2"/>
  <c r="V95" i="2"/>
  <c r="V96" i="2"/>
  <c r="V97" i="2"/>
  <c r="V99" i="2"/>
  <c r="V100" i="2"/>
  <c r="V101" i="2"/>
  <c r="V103" i="2"/>
  <c r="V91" i="2"/>
  <c r="V56" i="2" l="1"/>
  <c r="V57" i="2"/>
  <c r="V58" i="2"/>
  <c r="V59" i="2"/>
  <c r="V60" i="2"/>
  <c r="V61" i="2"/>
  <c r="V62" i="2"/>
  <c r="V63" i="2"/>
  <c r="V64" i="2"/>
  <c r="V65" i="2"/>
  <c r="V68" i="2"/>
  <c r="V69" i="2"/>
  <c r="V70" i="2"/>
  <c r="V71" i="2"/>
  <c r="V73" i="2"/>
  <c r="V74" i="2"/>
  <c r="V75" i="2"/>
  <c r="V76" i="2"/>
  <c r="U92" i="2"/>
  <c r="U94" i="2"/>
  <c r="U95" i="2"/>
  <c r="U96" i="2"/>
  <c r="U97" i="2"/>
  <c r="U99" i="2"/>
  <c r="U100" i="2"/>
  <c r="U101" i="2"/>
  <c r="U103" i="2"/>
  <c r="U91" i="2"/>
  <c r="T92" i="2"/>
  <c r="T94" i="2"/>
  <c r="T95" i="2"/>
  <c r="T96" i="2"/>
  <c r="T97" i="2"/>
  <c r="T99" i="2"/>
  <c r="T100" i="2"/>
  <c r="T101" i="2"/>
  <c r="T103" i="2"/>
  <c r="T91" i="2"/>
  <c r="U56" i="2"/>
  <c r="U57" i="2"/>
  <c r="U58" i="2"/>
  <c r="U59" i="2"/>
  <c r="U60" i="2"/>
  <c r="U61" i="2"/>
  <c r="U62" i="2"/>
  <c r="U63" i="2"/>
  <c r="U64" i="2"/>
  <c r="U65" i="2"/>
  <c r="U68" i="2"/>
  <c r="U69" i="2"/>
  <c r="U70" i="2"/>
  <c r="U71" i="2"/>
  <c r="U73" i="2"/>
  <c r="U74" i="2"/>
  <c r="U75" i="2"/>
  <c r="U85" i="2"/>
  <c r="U86" i="2"/>
  <c r="T56" i="2"/>
  <c r="T57" i="2"/>
  <c r="T58" i="2"/>
  <c r="T59" i="2"/>
  <c r="T60" i="2"/>
  <c r="T61" i="2"/>
  <c r="T62" i="2"/>
  <c r="T63" i="2"/>
  <c r="T64" i="2"/>
  <c r="T65" i="2"/>
  <c r="T68" i="2"/>
  <c r="T69" i="2"/>
  <c r="T70" i="2"/>
  <c r="T71" i="2"/>
  <c r="T73" i="2"/>
  <c r="T74" i="2"/>
  <c r="T75" i="2"/>
  <c r="T85" i="2"/>
  <c r="T86" i="2"/>
  <c r="S92" i="2"/>
  <c r="S94" i="2"/>
  <c r="S95" i="2"/>
  <c r="S96" i="2"/>
  <c r="S97" i="2"/>
  <c r="S99" i="2"/>
  <c r="S100" i="2"/>
  <c r="S101" i="2"/>
  <c r="S103" i="2"/>
  <c r="S91" i="2"/>
  <c r="S56" i="2"/>
  <c r="S57" i="2"/>
  <c r="S58" i="2"/>
  <c r="S59" i="2"/>
  <c r="S60" i="2"/>
  <c r="S61" i="2"/>
  <c r="S62" i="2"/>
  <c r="S63" i="2"/>
  <c r="S64" i="2"/>
  <c r="S65" i="2"/>
  <c r="S68" i="2"/>
  <c r="S69" i="2"/>
  <c r="S70" i="2"/>
  <c r="S71" i="2"/>
  <c r="S73" i="2"/>
  <c r="S74" i="2"/>
  <c r="S75" i="2"/>
  <c r="S85" i="2"/>
  <c r="S86" i="2"/>
  <c r="R92" i="2"/>
  <c r="R94" i="2"/>
  <c r="R95" i="2"/>
  <c r="R96" i="2"/>
  <c r="R97" i="2"/>
  <c r="R99" i="2"/>
  <c r="R100" i="2"/>
  <c r="R101" i="2"/>
  <c r="R103" i="2"/>
  <c r="R91" i="2"/>
  <c r="R56" i="2"/>
  <c r="R57" i="2"/>
  <c r="R58" i="2"/>
  <c r="R59" i="2"/>
  <c r="R60" i="2"/>
  <c r="R61" i="2"/>
  <c r="R62" i="2"/>
  <c r="R63" i="2"/>
  <c r="R65" i="2"/>
  <c r="R68" i="2"/>
  <c r="R69" i="2"/>
  <c r="R70" i="2"/>
  <c r="R71" i="2"/>
  <c r="R72" i="2"/>
  <c r="R73" i="2"/>
  <c r="R74" i="2"/>
  <c r="R75" i="2"/>
  <c r="R84" i="2"/>
  <c r="R85" i="2"/>
  <c r="R86" i="2"/>
  <c r="Q92" i="2" l="1"/>
  <c r="Q94" i="2"/>
  <c r="Q95" i="2"/>
  <c r="Q96" i="2"/>
  <c r="Q97" i="2"/>
  <c r="Q99" i="2"/>
  <c r="Q100" i="2"/>
  <c r="Q101" i="2"/>
  <c r="Q103" i="2"/>
  <c r="Q91" i="2"/>
  <c r="Q56" i="2"/>
  <c r="Q57" i="2"/>
  <c r="Q58" i="2"/>
  <c r="Q59" i="2"/>
  <c r="Q60" i="2"/>
  <c r="Q61" i="2"/>
  <c r="Q62" i="2"/>
  <c r="Q63" i="2"/>
  <c r="Q64" i="2"/>
  <c r="Q65" i="2"/>
  <c r="Q68" i="2"/>
  <c r="Q69" i="2"/>
  <c r="Q70" i="2"/>
  <c r="Q71" i="2"/>
  <c r="Q72" i="2"/>
  <c r="Q73" i="2"/>
  <c r="Q74" i="2"/>
  <c r="Q75" i="2"/>
  <c r="Q84" i="2"/>
  <c r="Q85" i="2"/>
  <c r="Q86" i="2"/>
  <c r="P92" i="2"/>
  <c r="P94" i="2"/>
  <c r="P95" i="2"/>
  <c r="P96" i="2"/>
  <c r="P97" i="2"/>
  <c r="P99" i="2"/>
  <c r="P100" i="2"/>
  <c r="P101" i="2"/>
  <c r="P103" i="2"/>
  <c r="P91" i="2"/>
  <c r="P56" i="2"/>
  <c r="P57" i="2"/>
  <c r="P58" i="2"/>
  <c r="P59" i="2"/>
  <c r="P60" i="2"/>
  <c r="P61" i="2"/>
  <c r="P62" i="2"/>
  <c r="P63" i="2"/>
  <c r="P65" i="2"/>
  <c r="P68" i="2"/>
  <c r="P69" i="2"/>
  <c r="P70" i="2"/>
  <c r="P71" i="2"/>
  <c r="P72" i="2"/>
  <c r="P73" i="2"/>
  <c r="P74" i="2"/>
  <c r="P75" i="2"/>
  <c r="P84" i="2"/>
  <c r="P85" i="2"/>
  <c r="P86" i="2"/>
  <c r="O92" i="2"/>
  <c r="O94" i="2"/>
  <c r="O95" i="2"/>
  <c r="O97" i="2"/>
  <c r="O99" i="2"/>
  <c r="O100" i="2"/>
  <c r="O101" i="2"/>
  <c r="O103" i="2"/>
  <c r="O91" i="2"/>
  <c r="O56" i="2"/>
  <c r="O57" i="2"/>
  <c r="O58" i="2"/>
  <c r="O59" i="2"/>
  <c r="O60" i="2"/>
  <c r="O61" i="2"/>
  <c r="O62" i="2"/>
  <c r="O63" i="2"/>
  <c r="O64" i="2"/>
  <c r="O65" i="2"/>
  <c r="O68" i="2"/>
  <c r="O69" i="2"/>
  <c r="O70" i="2"/>
  <c r="O71" i="2"/>
  <c r="O72" i="2"/>
  <c r="O73" i="2"/>
  <c r="O74" i="2"/>
  <c r="O75" i="2"/>
  <c r="O84" i="2"/>
  <c r="O85" i="2"/>
  <c r="O86" i="2"/>
  <c r="Y86" i="2" s="1"/>
  <c r="Y84" i="2" l="1"/>
  <c r="N92" i="2"/>
  <c r="N94" i="2"/>
  <c r="N95" i="2"/>
  <c r="N96" i="2"/>
  <c r="N97" i="2"/>
  <c r="N99" i="2"/>
  <c r="N100" i="2"/>
  <c r="N101" i="2"/>
  <c r="N103" i="2"/>
  <c r="N91" i="2"/>
  <c r="N85" i="2"/>
  <c r="N56" i="2"/>
  <c r="N57" i="2"/>
  <c r="N58" i="2"/>
  <c r="N59" i="2"/>
  <c r="N60" i="2"/>
  <c r="N61" i="2"/>
  <c r="N62" i="2"/>
  <c r="N63" i="2"/>
  <c r="N64" i="2"/>
  <c r="N65" i="2"/>
  <c r="N68" i="2"/>
  <c r="N69" i="2"/>
  <c r="N70" i="2"/>
  <c r="N71" i="2"/>
  <c r="N72" i="2"/>
  <c r="N73" i="2"/>
  <c r="N74" i="2"/>
  <c r="N75" i="2"/>
  <c r="M92" i="2"/>
  <c r="M94" i="2"/>
  <c r="M95" i="2"/>
  <c r="M96" i="2"/>
  <c r="M97" i="2"/>
  <c r="M99" i="2"/>
  <c r="M100" i="2"/>
  <c r="M101" i="2"/>
  <c r="M102" i="2"/>
  <c r="Z102" i="2" s="1"/>
  <c r="M103" i="2"/>
  <c r="M91" i="2"/>
  <c r="DE4" i="2"/>
  <c r="DE5" i="2"/>
  <c r="DE6" i="2"/>
  <c r="DE7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DE31" i="2"/>
  <c r="DE32" i="2"/>
  <c r="DE33" i="2"/>
  <c r="DE3" i="2"/>
  <c r="M85" i="2"/>
  <c r="M56" i="2"/>
  <c r="M57" i="2"/>
  <c r="M58" i="2"/>
  <c r="M59" i="2"/>
  <c r="M60" i="2"/>
  <c r="M61" i="2"/>
  <c r="M62" i="2"/>
  <c r="M63" i="2"/>
  <c r="M64" i="2"/>
  <c r="M65" i="2"/>
  <c r="M68" i="2"/>
  <c r="M69" i="2"/>
  <c r="M70" i="2"/>
  <c r="M71" i="2"/>
  <c r="M72" i="2"/>
  <c r="M73" i="2"/>
  <c r="M74" i="2"/>
  <c r="M75" i="2"/>
  <c r="M76" i="2"/>
  <c r="C44" i="8" l="1"/>
  <c r="C45" i="8"/>
  <c r="C46" i="8"/>
  <c r="C47" i="8"/>
  <c r="C48" i="8"/>
  <c r="C49" i="8"/>
  <c r="C50" i="8"/>
  <c r="C52" i="8"/>
  <c r="C53" i="8"/>
  <c r="C54" i="8"/>
  <c r="C55" i="8"/>
  <c r="C56" i="8"/>
  <c r="C57" i="8"/>
  <c r="C58" i="8"/>
  <c r="C59" i="8"/>
  <c r="C60" i="8"/>
  <c r="C61" i="8"/>
  <c r="C43" i="8"/>
  <c r="C42" i="8" l="1"/>
  <c r="D42" i="8" s="1"/>
  <c r="E42" i="8" s="1"/>
  <c r="F42" i="8" s="1"/>
  <c r="G42" i="8" s="1"/>
  <c r="H42" i="8" s="1"/>
  <c r="I42" i="8" s="1"/>
  <c r="J42" i="8" s="1"/>
  <c r="K42" i="8" s="1"/>
  <c r="L42" i="8" s="1"/>
  <c r="M42" i="8" s="1"/>
  <c r="N42" i="8" s="1"/>
  <c r="O42" i="8" s="1"/>
  <c r="P42" i="8" s="1"/>
  <c r="Q42" i="8" s="1"/>
  <c r="L92" i="2" l="1"/>
  <c r="L94" i="2"/>
  <c r="L95" i="2"/>
  <c r="L96" i="2"/>
  <c r="L97" i="2"/>
  <c r="L99" i="2"/>
  <c r="L100" i="2"/>
  <c r="L101" i="2"/>
  <c r="L103" i="2"/>
  <c r="Z103" i="2" s="1"/>
  <c r="L91" i="2"/>
  <c r="L56" i="2"/>
  <c r="L57" i="2"/>
  <c r="L58" i="2"/>
  <c r="Y58" i="2" s="1"/>
  <c r="L59" i="2"/>
  <c r="Y59" i="2" s="1"/>
  <c r="L60" i="2"/>
  <c r="L61" i="2"/>
  <c r="L62" i="2"/>
  <c r="L63" i="2"/>
  <c r="L64" i="2"/>
  <c r="L65" i="2"/>
  <c r="L68" i="2"/>
  <c r="Y68" i="2" s="1"/>
  <c r="L69" i="2"/>
  <c r="L70" i="2"/>
  <c r="L71" i="2"/>
  <c r="L72" i="2"/>
  <c r="L73" i="2"/>
  <c r="Y73" i="2" s="1"/>
  <c r="L74" i="2"/>
  <c r="L75" i="2"/>
  <c r="L76" i="2"/>
  <c r="L85" i="2"/>
  <c r="B67" i="8" l="1"/>
  <c r="B68" i="8"/>
  <c r="B69" i="8"/>
  <c r="B70" i="8"/>
  <c r="B71" i="8"/>
  <c r="B72" i="8"/>
  <c r="B73" i="8"/>
  <c r="B74" i="8"/>
  <c r="B75" i="8"/>
  <c r="B66" i="8"/>
  <c r="B44" i="8"/>
  <c r="B45" i="8"/>
  <c r="B46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43" i="8"/>
  <c r="CM33" i="2"/>
  <c r="CM4" i="2"/>
  <c r="CM5" i="2"/>
  <c r="CM6" i="2"/>
  <c r="CM7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M31" i="2"/>
  <c r="CM32" i="2"/>
  <c r="CM3" i="2"/>
  <c r="K92" i="2"/>
  <c r="Z92" i="2" s="1"/>
  <c r="K94" i="2"/>
  <c r="Z94" i="2" s="1"/>
  <c r="K95" i="2"/>
  <c r="Z95" i="2" s="1"/>
  <c r="K96" i="2"/>
  <c r="Z96" i="2" s="1"/>
  <c r="K97" i="2"/>
  <c r="Z97" i="2" s="1"/>
  <c r="K99" i="2"/>
  <c r="Z99" i="2" s="1"/>
  <c r="K100" i="2"/>
  <c r="Z100" i="2" s="1"/>
  <c r="K101" i="2"/>
  <c r="Z101" i="2" s="1"/>
  <c r="K91" i="2"/>
  <c r="Z91" i="2" s="1"/>
  <c r="CL38" i="2"/>
  <c r="CL40" i="2"/>
  <c r="CL41" i="2"/>
  <c r="CL42" i="2"/>
  <c r="CL43" i="2"/>
  <c r="CL44" i="2"/>
  <c r="CL45" i="2"/>
  <c r="CL46" i="2"/>
  <c r="CL47" i="2"/>
  <c r="CL37" i="2"/>
  <c r="K85" i="2"/>
  <c r="Y85" i="2" s="1"/>
  <c r="K56" i="2"/>
  <c r="Y56" i="2" s="1"/>
  <c r="K57" i="2"/>
  <c r="Y57" i="2" s="1"/>
  <c r="K60" i="2"/>
  <c r="Y60" i="2" s="1"/>
  <c r="K61" i="2"/>
  <c r="Y61" i="2" s="1"/>
  <c r="K62" i="2"/>
  <c r="Y62" i="2" s="1"/>
  <c r="K63" i="2"/>
  <c r="Y63" i="2" s="1"/>
  <c r="K64" i="2"/>
  <c r="Y64" i="2" s="1"/>
  <c r="K65" i="2"/>
  <c r="Y65" i="2" s="1"/>
  <c r="K69" i="2"/>
  <c r="Y69" i="2" s="1"/>
  <c r="K70" i="2"/>
  <c r="Y70" i="2" s="1"/>
  <c r="K71" i="2"/>
  <c r="Y71" i="2" s="1"/>
  <c r="K72" i="2"/>
  <c r="Y72" i="2" s="1"/>
  <c r="K74" i="2"/>
  <c r="Y74" i="2" s="1"/>
  <c r="K75" i="2"/>
  <c r="Y75" i="2" s="1"/>
  <c r="K76" i="2"/>
  <c r="Y76" i="2" s="1"/>
  <c r="K77" i="2"/>
  <c r="Y77" i="2" s="1"/>
  <c r="C90" i="2"/>
  <c r="CD38" i="2"/>
  <c r="CD39" i="2"/>
  <c r="CD40" i="2"/>
  <c r="CD41" i="2"/>
  <c r="CD42" i="2"/>
  <c r="CD43" i="2"/>
  <c r="CD45" i="2"/>
  <c r="CD46" i="2"/>
  <c r="CD47" i="2"/>
  <c r="CD37" i="2"/>
  <c r="BU38" i="2"/>
  <c r="BU39" i="2"/>
  <c r="BU40" i="2"/>
  <c r="BU41" i="2"/>
  <c r="BU42" i="2"/>
  <c r="BU43" i="2"/>
  <c r="BU45" i="2"/>
  <c r="BU46" i="2"/>
  <c r="BU47" i="2"/>
  <c r="BU48" i="2"/>
  <c r="BU49" i="2"/>
  <c r="BU37" i="2"/>
  <c r="BL38" i="2"/>
  <c r="BL39" i="2"/>
  <c r="BL40" i="2"/>
  <c r="BL41" i="2"/>
  <c r="BL42" i="2"/>
  <c r="BL43" i="2"/>
  <c r="BL45" i="2"/>
  <c r="BL46" i="2"/>
  <c r="BL47" i="2"/>
  <c r="BL49" i="2"/>
  <c r="BL37" i="2"/>
  <c r="BE38" i="2"/>
  <c r="BE39" i="2"/>
  <c r="BE40" i="2"/>
  <c r="BE41" i="2"/>
  <c r="BE42" i="2"/>
  <c r="BE43" i="2"/>
  <c r="BE45" i="2"/>
  <c r="BE46" i="2"/>
  <c r="BE47" i="2"/>
  <c r="BE48" i="2"/>
  <c r="BE49" i="2"/>
  <c r="BE37" i="2"/>
  <c r="AV38" i="2"/>
  <c r="AV39" i="2"/>
  <c r="AV40" i="2"/>
  <c r="AV41" i="2"/>
  <c r="AV42" i="2"/>
  <c r="AV43" i="2"/>
  <c r="AV45" i="2"/>
  <c r="AV46" i="2"/>
  <c r="AV47" i="2"/>
  <c r="AV48" i="2"/>
  <c r="AV37" i="2"/>
  <c r="AM38" i="2"/>
  <c r="AM39" i="2"/>
  <c r="AM40" i="2"/>
  <c r="AM41" i="2"/>
  <c r="AM42" i="2"/>
  <c r="AM43" i="2"/>
  <c r="AM45" i="2"/>
  <c r="AM46" i="2"/>
  <c r="AM47" i="2"/>
  <c r="AM48" i="2"/>
  <c r="AM49" i="2"/>
  <c r="AM37" i="2"/>
  <c r="AD40" i="2"/>
  <c r="AD43" i="2"/>
  <c r="AD45" i="2"/>
  <c r="AD46" i="2"/>
  <c r="AD47" i="2"/>
  <c r="AD48" i="2"/>
  <c r="AD49" i="2"/>
  <c r="S49" i="2"/>
  <c r="S48" i="2"/>
  <c r="S47" i="2"/>
  <c r="S46" i="2"/>
  <c r="S45" i="2"/>
  <c r="S43" i="2"/>
  <c r="S42" i="2"/>
  <c r="S41" i="2"/>
  <c r="S40" i="2"/>
  <c r="J40" i="2"/>
  <c r="J41" i="2"/>
  <c r="J42" i="2"/>
  <c r="J43" i="2"/>
  <c r="J45" i="2"/>
  <c r="J46" i="2"/>
  <c r="J47" i="2"/>
  <c r="J48" i="2"/>
  <c r="J49" i="2"/>
  <c r="J50" i="2"/>
  <c r="CE4" i="2"/>
  <c r="CE5" i="2"/>
  <c r="CE6" i="2"/>
  <c r="CE7" i="2"/>
  <c r="CE8" i="2"/>
  <c r="CE9" i="2"/>
  <c r="CE10" i="2"/>
  <c r="CE11" i="2"/>
  <c r="CE12" i="2"/>
  <c r="CE13" i="2"/>
  <c r="CE17" i="2"/>
  <c r="CE18" i="2"/>
  <c r="CE19" i="2"/>
  <c r="CE20" i="2"/>
  <c r="CE21" i="2"/>
  <c r="CE22" i="2"/>
  <c r="CE23" i="2"/>
  <c r="CE24" i="2"/>
  <c r="CE25" i="2"/>
  <c r="BV4" i="2"/>
  <c r="BV5" i="2"/>
  <c r="BV6" i="2"/>
  <c r="BV8" i="2"/>
  <c r="BV9" i="2"/>
  <c r="BV10" i="2"/>
  <c r="BV11" i="2"/>
  <c r="BV12" i="2"/>
  <c r="BV13" i="2"/>
  <c r="BV16" i="2"/>
  <c r="BV17" i="2"/>
  <c r="BV18" i="2"/>
  <c r="BV19" i="2"/>
  <c r="BV20" i="2"/>
  <c r="BV21" i="2"/>
  <c r="BV22" i="2"/>
  <c r="BV23" i="2"/>
  <c r="BV24" i="2"/>
  <c r="BV25" i="2"/>
  <c r="C54" i="2"/>
  <c r="BM4" i="2"/>
  <c r="BM5" i="2"/>
  <c r="BM6" i="2"/>
  <c r="BM7" i="2"/>
  <c r="BM8" i="2"/>
  <c r="BM9" i="2"/>
  <c r="BM10" i="2"/>
  <c r="BM11" i="2"/>
  <c r="BM12" i="2"/>
  <c r="BM14" i="2"/>
  <c r="BM16" i="2"/>
  <c r="BM17" i="2"/>
  <c r="BM18" i="2"/>
  <c r="BM19" i="2"/>
  <c r="BM20" i="2"/>
  <c r="BM21" i="2"/>
  <c r="BM22" i="2"/>
  <c r="BM23" i="2"/>
  <c r="BM24" i="2"/>
  <c r="BM32" i="2"/>
  <c r="BM3" i="2"/>
  <c r="BE4" i="2"/>
  <c r="BE5" i="2"/>
  <c r="BE6" i="2"/>
  <c r="BE7" i="2"/>
  <c r="BE8" i="2"/>
  <c r="BE9" i="2"/>
  <c r="BE10" i="2"/>
  <c r="BE11" i="2"/>
  <c r="BE12" i="2"/>
  <c r="BE14" i="2"/>
  <c r="BE15" i="2"/>
  <c r="BE16" i="2"/>
  <c r="BE17" i="2"/>
  <c r="BE18" i="2"/>
  <c r="BE19" i="2"/>
  <c r="BE20" i="2"/>
  <c r="BE21" i="2"/>
  <c r="BE22" i="2"/>
  <c r="BE23" i="2"/>
  <c r="BE24" i="2"/>
  <c r="BE3" i="2"/>
  <c r="AV4" i="2"/>
  <c r="AV5" i="2"/>
  <c r="AV6" i="2"/>
  <c r="AV7" i="2"/>
  <c r="AV8" i="2"/>
  <c r="AV9" i="2"/>
  <c r="AV10" i="2"/>
  <c r="AV11" i="2"/>
  <c r="AV12" i="2"/>
  <c r="AV14" i="2"/>
  <c r="AV16" i="2"/>
  <c r="AV17" i="2"/>
  <c r="AV18" i="2"/>
  <c r="AV19" i="2"/>
  <c r="AV20" i="2"/>
  <c r="AV21" i="2"/>
  <c r="AV22" i="2"/>
  <c r="AV23" i="2"/>
  <c r="AV25" i="2"/>
  <c r="AL4" i="2"/>
  <c r="AL5" i="2"/>
  <c r="AL6" i="2"/>
  <c r="AL7" i="2"/>
  <c r="AL8" i="2"/>
  <c r="AL9" i="2"/>
  <c r="AL10" i="2"/>
  <c r="AL11" i="2"/>
  <c r="AL12" i="2"/>
  <c r="AL14" i="2"/>
  <c r="AL15" i="2"/>
  <c r="AL16" i="2"/>
  <c r="AL17" i="2"/>
  <c r="AL18" i="2"/>
  <c r="AL19" i="2"/>
  <c r="AL20" i="2"/>
  <c r="AL21" i="2"/>
  <c r="AL22" i="2"/>
  <c r="AL23" i="2"/>
  <c r="AL24" i="2"/>
  <c r="AL3" i="2"/>
  <c r="AC4" i="2"/>
  <c r="AC5" i="2"/>
  <c r="AC6" i="2"/>
  <c r="AC7" i="2"/>
  <c r="AC8" i="2"/>
  <c r="AC9" i="2"/>
  <c r="AC11" i="2"/>
  <c r="AC15" i="2"/>
  <c r="AC16" i="2"/>
  <c r="AC17" i="2"/>
  <c r="AC18" i="2"/>
  <c r="AC20" i="2"/>
  <c r="AC21" i="2"/>
  <c r="AC22" i="2"/>
  <c r="AC23" i="2"/>
  <c r="AC24" i="2"/>
  <c r="T4" i="2"/>
  <c r="T5" i="2"/>
  <c r="T6" i="2"/>
  <c r="T7" i="2"/>
  <c r="T8" i="2"/>
  <c r="T9" i="2"/>
  <c r="T11" i="2"/>
  <c r="T15" i="2"/>
  <c r="T16" i="2"/>
  <c r="T17" i="2"/>
  <c r="T18" i="2"/>
  <c r="T20" i="2"/>
  <c r="T21" i="2"/>
  <c r="T22" i="2"/>
  <c r="T23" i="2"/>
  <c r="T24" i="2"/>
  <c r="T25" i="2"/>
  <c r="T26" i="2"/>
  <c r="T27" i="2"/>
  <c r="T28" i="2"/>
  <c r="T29" i="2"/>
  <c r="T3" i="2"/>
  <c r="J4" i="2"/>
  <c r="J6" i="2"/>
  <c r="J8" i="2"/>
  <c r="J9" i="2"/>
  <c r="J11" i="2"/>
  <c r="J15" i="2"/>
  <c r="J16" i="2"/>
  <c r="J17" i="2"/>
  <c r="J22" i="2"/>
  <c r="J23" i="2"/>
  <c r="J26" i="2"/>
  <c r="J27" i="2"/>
  <c r="J28" i="2"/>
  <c r="J30" i="2"/>
  <c r="J31" i="2"/>
  <c r="J3" i="2"/>
  <c r="J46" i="5"/>
  <c r="J45" i="5"/>
  <c r="J44" i="5"/>
  <c r="J43" i="5"/>
  <c r="J42" i="5"/>
  <c r="J41" i="5"/>
  <c r="J40" i="5"/>
  <c r="J39" i="5"/>
  <c r="J38" i="5"/>
  <c r="J37" i="5"/>
  <c r="J3" i="5"/>
  <c r="J4" i="5"/>
  <c r="J5" i="5"/>
  <c r="J6" i="5"/>
  <c r="J7" i="5"/>
  <c r="J8" i="5"/>
  <c r="J9" i="5"/>
  <c r="J10" i="5"/>
  <c r="J11" i="5"/>
  <c r="J12" i="5"/>
  <c r="J24" i="5"/>
  <c r="J23" i="5"/>
  <c r="J22" i="5"/>
  <c r="J21" i="5"/>
  <c r="J20" i="5"/>
  <c r="J19" i="5"/>
  <c r="J18" i="5"/>
  <c r="J17" i="5"/>
  <c r="J16" i="5"/>
  <c r="J39" i="4"/>
  <c r="J40" i="4"/>
  <c r="J41" i="4"/>
  <c r="J42" i="4"/>
  <c r="J43" i="4"/>
  <c r="J44" i="4"/>
  <c r="J45" i="4"/>
  <c r="J46" i="4"/>
  <c r="J47" i="4"/>
  <c r="J48" i="4"/>
  <c r="J49" i="4"/>
  <c r="J38" i="4"/>
  <c r="J3" i="4"/>
  <c r="J4" i="4"/>
  <c r="J5" i="4"/>
  <c r="J7" i="4"/>
  <c r="J8" i="4"/>
  <c r="J9" i="4"/>
  <c r="J10" i="4"/>
  <c r="J11" i="4"/>
  <c r="J12" i="4"/>
  <c r="J15" i="4"/>
  <c r="J16" i="4"/>
  <c r="J17" i="4"/>
  <c r="J18" i="4"/>
  <c r="J19" i="4"/>
  <c r="J20" i="4"/>
  <c r="J21" i="4"/>
  <c r="J22" i="4"/>
  <c r="J23" i="4"/>
  <c r="J24" i="4"/>
  <c r="I36" i="3"/>
  <c r="I37" i="3"/>
  <c r="I38" i="3"/>
  <c r="I39" i="3"/>
  <c r="I40" i="3"/>
  <c r="I41" i="3"/>
  <c r="I42" i="3"/>
  <c r="I43" i="3"/>
  <c r="I44" i="3"/>
  <c r="I46" i="3"/>
  <c r="I35" i="3"/>
  <c r="I4" i="3"/>
  <c r="I5" i="3"/>
  <c r="I6" i="3"/>
  <c r="I7" i="3"/>
  <c r="I8" i="3"/>
  <c r="I9" i="3"/>
  <c r="I10" i="3"/>
  <c r="I11" i="3"/>
  <c r="I12" i="3"/>
  <c r="I13" i="3"/>
  <c r="I15" i="3"/>
  <c r="I16" i="3"/>
  <c r="I17" i="3"/>
  <c r="I18" i="3"/>
  <c r="I19" i="3"/>
  <c r="I20" i="3"/>
  <c r="I21" i="3"/>
  <c r="I22" i="3"/>
  <c r="I23" i="3"/>
  <c r="I31" i="3"/>
  <c r="D90" i="2" l="1"/>
  <c r="E90" i="2" s="1"/>
  <c r="F90" i="2" s="1"/>
  <c r="G90" i="2" s="1"/>
  <c r="H90" i="2" s="1"/>
  <c r="I90" i="2" s="1"/>
  <c r="J90" i="2" s="1"/>
  <c r="K90" i="2" s="1"/>
  <c r="L90" i="2" s="1"/>
  <c r="M90" i="2" s="1"/>
  <c r="N90" i="2" s="1"/>
  <c r="Y92" i="2"/>
  <c r="D54" i="2"/>
  <c r="E54" i="2" s="1"/>
  <c r="F54" i="2" s="1"/>
  <c r="G54" i="2" s="1"/>
  <c r="H54" i="2" s="1"/>
  <c r="I54" i="2" s="1"/>
  <c r="J54" i="2" s="1"/>
  <c r="K54" i="2" s="1"/>
  <c r="L54" i="2" s="1"/>
  <c r="M54" i="2" s="1"/>
  <c r="N54" i="2" s="1"/>
  <c r="AF55" i="2"/>
  <c r="AG55" i="2"/>
  <c r="P54" i="2"/>
  <c r="Q54" i="2" s="1"/>
  <c r="R54" i="2" s="1"/>
  <c r="S54" i="2" s="1"/>
  <c r="T54" i="2" s="1"/>
  <c r="U54" i="2" s="1"/>
  <c r="V54" i="2" s="1"/>
  <c r="P90" i="2"/>
  <c r="Q90" i="2" s="1"/>
  <c r="R90" i="2" s="1"/>
  <c r="S90" i="2" s="1"/>
  <c r="T90" i="2" s="1"/>
  <c r="U90" i="2" s="1"/>
  <c r="V90" i="2" s="1"/>
  <c r="Z65" i="2" l="1"/>
  <c r="Z64" i="2"/>
  <c r="Y103" i="2"/>
  <c r="Z75" i="2"/>
  <c r="Z80" i="2"/>
  <c r="Z78" i="2"/>
  <c r="Z74" i="2"/>
  <c r="Y97" i="2"/>
  <c r="Z79" i="2"/>
  <c r="Z70" i="2"/>
  <c r="Z77" i="2"/>
  <c r="Z61" i="2"/>
  <c r="Z76" i="2"/>
  <c r="Z60" i="2"/>
  <c r="Y102" i="2"/>
  <c r="Y99" i="2"/>
  <c r="Z71" i="2"/>
  <c r="Z62" i="2"/>
  <c r="Z73" i="2"/>
  <c r="Z57" i="2"/>
  <c r="Z59" i="2"/>
  <c r="Z58" i="2"/>
  <c r="Z72" i="2"/>
  <c r="Z56" i="2"/>
  <c r="Y94" i="2"/>
  <c r="Y100" i="2"/>
  <c r="Y101" i="2"/>
  <c r="Y95" i="2"/>
  <c r="Z63" i="2"/>
  <c r="Z86" i="2"/>
  <c r="Z69" i="2"/>
  <c r="Z84" i="2"/>
  <c r="Z85" i="2"/>
  <c r="Z68" i="2"/>
  <c r="Z55" i="2"/>
  <c r="Y91" i="2"/>
  <c r="Y96" i="2"/>
  <c r="Y93" i="2"/>
</calcChain>
</file>

<file path=xl/sharedStrings.xml><?xml version="1.0" encoding="utf-8"?>
<sst xmlns="http://schemas.openxmlformats.org/spreadsheetml/2006/main" count="960" uniqueCount="157">
  <si>
    <t>Beaver Brook</t>
  </si>
  <si>
    <t>River Road above Water Loom Pond</t>
  </si>
  <si>
    <t>Above Greenville Mill Pond</t>
  </si>
  <si>
    <t>Green Bridge off Route 31 below Greenville WWTP</t>
  </si>
  <si>
    <t>Below Captain Clark Bridge</t>
  </si>
  <si>
    <t>Below the Horseshoe</t>
  </si>
  <si>
    <t>Pine Valley Mill</t>
  </si>
  <si>
    <t>Emerson Park</t>
  </si>
  <si>
    <t>Swing Bridge</t>
  </si>
  <si>
    <t>Behind Riverside Cemetery</t>
  </si>
  <si>
    <t>Behind Video Update next to Shaw's</t>
  </si>
  <si>
    <t>Conservation land on Fairway Road</t>
  </si>
  <si>
    <t>Boston Post Road Bridge</t>
  </si>
  <si>
    <t>Indian Ledges, Davidson Road</t>
  </si>
  <si>
    <t>Turkey Hill Bridge</t>
  </si>
  <si>
    <t>Water Sampling Dates</t>
  </si>
  <si>
    <t>SOR</t>
  </si>
  <si>
    <t>Merrimack River</t>
  </si>
  <si>
    <t>Goffs Falls</t>
  </si>
  <si>
    <t>Depot Street</t>
  </si>
  <si>
    <t>Upstream of Souhegan River</t>
  </si>
  <si>
    <t>Thornton's Ferry</t>
  </si>
  <si>
    <t>Greeley Park</t>
  </si>
  <si>
    <t>Taylors Falls Bridge</t>
  </si>
  <si>
    <t>Sagamore Bridge</t>
  </si>
  <si>
    <t>Sanders Parking Lot</t>
  </si>
  <si>
    <t>Upstream of Tyngsboro Bridge</t>
  </si>
  <si>
    <t>Flints Pond Brook, Tyngsboro</t>
  </si>
  <si>
    <t>East Chamberlain Rd, Merrimack</t>
  </si>
  <si>
    <r>
      <rPr>
        <sz val="7"/>
        <color rgb="FF0000FF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 xml:space="preserve">Railroad bridge upstream of Pine Valley Mill, West Milford </t>
    </r>
  </si>
  <si>
    <t>Downtown Greenville upstream of WWTP</t>
  </si>
  <si>
    <t>NA</t>
  </si>
  <si>
    <t>Wilton Stony Brook</t>
  </si>
  <si>
    <t>Highbridge, New Ipswich</t>
  </si>
  <si>
    <t>Downtown Wilton</t>
  </si>
  <si>
    <t>Behind Hayward Field, West Milford</t>
  </si>
  <si>
    <t>American Stage Festival, Milford</t>
  </si>
  <si>
    <t>Behind Lorden Plaza, Milford</t>
  </si>
  <si>
    <t>Amherst Country Club</t>
  </si>
  <si>
    <t>Amherst Conservation land Fairway Road, Amherst</t>
  </si>
  <si>
    <t>Boston Post Road Canoeport, Amherst</t>
  </si>
  <si>
    <t xml:space="preserve">Purgatory and Curtis Brook, Lyndeborough  </t>
  </si>
  <si>
    <t>&lt;1</t>
  </si>
  <si>
    <t>Above Amoskeag Dam,</t>
  </si>
  <si>
    <t>Arms Park</t>
  </si>
  <si>
    <t>Upstream of Piscataquag River</t>
  </si>
  <si>
    <t xml:space="preserve">Fields/Seaverns Bridge, Merrimack  </t>
  </si>
  <si>
    <t xml:space="preserve"> 0,</t>
  </si>
  <si>
    <t>Average</t>
  </si>
  <si>
    <t>average</t>
  </si>
  <si>
    <t xml:space="preserve">Souhegan Valley Boys and Girls Club, Milford  </t>
  </si>
  <si>
    <t>na</t>
  </si>
  <si>
    <t>Ave 98</t>
  </si>
  <si>
    <t>Ave 99</t>
  </si>
  <si>
    <t>Ave 00</t>
  </si>
  <si>
    <t>ave 01</t>
  </si>
  <si>
    <t>ave 02</t>
  </si>
  <si>
    <t>ave 03</t>
  </si>
  <si>
    <t>ave 04</t>
  </si>
  <si>
    <t>site</t>
  </si>
  <si>
    <t>ave 05</t>
  </si>
  <si>
    <t>ave 06</t>
  </si>
  <si>
    <t>98'</t>
  </si>
  <si>
    <t>99'</t>
  </si>
  <si>
    <t>00'</t>
  </si>
  <si>
    <t>01'</t>
  </si>
  <si>
    <t>02'</t>
  </si>
  <si>
    <t>site SOR</t>
  </si>
  <si>
    <t>03'</t>
  </si>
  <si>
    <t>04'</t>
  </si>
  <si>
    <t>05'</t>
  </si>
  <si>
    <t>06'</t>
  </si>
  <si>
    <t>ave e.coli</t>
  </si>
  <si>
    <t>Above Amoskeag Dam</t>
  </si>
  <si>
    <t xml:space="preserve">Billy Ward Pond, Ashburnham  </t>
  </si>
  <si>
    <t xml:space="preserve">Cromwells Falls  </t>
  </si>
  <si>
    <t>ave 07</t>
  </si>
  <si>
    <t>Cromwells Falls, Merrimack  NA</t>
  </si>
  <si>
    <t>Cromwells Falls, Merrimack</t>
  </si>
  <si>
    <t>07'</t>
  </si>
  <si>
    <t>SoR057</t>
  </si>
  <si>
    <t>SoR034</t>
  </si>
  <si>
    <t>MeR600</t>
  </si>
  <si>
    <t>MeR570</t>
  </si>
  <si>
    <t>MeR590</t>
  </si>
  <si>
    <t>MeR550</t>
  </si>
  <si>
    <t>MeR535</t>
  </si>
  <si>
    <t>MeR540</t>
  </si>
  <si>
    <t>SoR146</t>
  </si>
  <si>
    <t>SoR320</t>
  </si>
  <si>
    <t>SoR333</t>
  </si>
  <si>
    <t>MeR530</t>
  </si>
  <si>
    <t>SoR291</t>
  </si>
  <si>
    <t>SoR095</t>
  </si>
  <si>
    <t>SoR122</t>
  </si>
  <si>
    <t>SoR130</t>
  </si>
  <si>
    <t>MeR510</t>
  </si>
  <si>
    <t>MeR520</t>
  </si>
  <si>
    <t>SoR210</t>
  </si>
  <si>
    <t>SoR133</t>
  </si>
  <si>
    <t>SoR155</t>
  </si>
  <si>
    <t>SoR201</t>
  </si>
  <si>
    <t>SoR170</t>
  </si>
  <si>
    <t>Sor218</t>
  </si>
  <si>
    <t>Sor296</t>
  </si>
  <si>
    <t>MER 560</t>
  </si>
  <si>
    <t>SoR005</t>
  </si>
  <si>
    <t>Averages</t>
  </si>
  <si>
    <t>averages</t>
  </si>
  <si>
    <t>Sor 309</t>
  </si>
  <si>
    <t>MER 490</t>
  </si>
  <si>
    <t>BWP</t>
  </si>
  <si>
    <t>SoR116</t>
  </si>
  <si>
    <t>DW Hwy, Merrimack</t>
  </si>
  <si>
    <t>Seaverns Bridge, Merrimack</t>
  </si>
  <si>
    <t>Dw Hwy</t>
  </si>
  <si>
    <t>156..5</t>
  </si>
  <si>
    <t xml:space="preserve">site average </t>
  </si>
  <si>
    <t>River Road above Water Loom Pond 333</t>
  </si>
  <si>
    <t>Highbridge, New Ipswich 320</t>
  </si>
  <si>
    <t>Above Greenville Mill Pond 309</t>
  </si>
  <si>
    <t>Downtown Greenville upstream of WWTP 296</t>
  </si>
  <si>
    <t>Green Bridge off Route 31 below Greenville WWTP 291</t>
  </si>
  <si>
    <t>Below the Horseshoe 218</t>
  </si>
  <si>
    <t>Downtown Wilton 210</t>
  </si>
  <si>
    <t>Pine Valley Mill 201</t>
  </si>
  <si>
    <t>Behind Hayward Field, West Milford 170</t>
  </si>
  <si>
    <t>Souhegan Valley Boys and Girls Club, Milford  155</t>
  </si>
  <si>
    <t>Swing Bridge 146</t>
  </si>
  <si>
    <t>Behind Riverside Cemetery 133</t>
  </si>
  <si>
    <t>Behind Lorden Plaza, Milford 130</t>
  </si>
  <si>
    <t>Amherst Country Club 122</t>
  </si>
  <si>
    <t>Boston Post Road Canoeport, Amherst 095</t>
  </si>
  <si>
    <t>Indian Ledges, Davidson Road 057</t>
  </si>
  <si>
    <t>Turkey Hill Bridge 034</t>
  </si>
  <si>
    <t>Fields/Seaverns Bridge, Merrimack  070</t>
  </si>
  <si>
    <t>ave ecoli</t>
  </si>
  <si>
    <t>SoR site</t>
  </si>
  <si>
    <t>ave precip</t>
  </si>
  <si>
    <t>DW Hwy, Merrimack 001</t>
  </si>
  <si>
    <t>MER Sites</t>
  </si>
  <si>
    <t>Ave e.coli</t>
  </si>
  <si>
    <t>Above Amoskeag Dam, 600</t>
  </si>
  <si>
    <t>Arms Park 590</t>
  </si>
  <si>
    <t>Goffs Falls 570</t>
  </si>
  <si>
    <t>Depot Street 560</t>
  </si>
  <si>
    <t>Upstream of Souhegan River 550</t>
  </si>
  <si>
    <t>Thornton's Ferry 540</t>
  </si>
  <si>
    <t>Greeley Park 530</t>
  </si>
  <si>
    <t>Taylors Falls Bridge 520</t>
  </si>
  <si>
    <t>Sagamore Bridge 510</t>
  </si>
  <si>
    <t>Upstream of Tyngsboro Bridge 490</t>
  </si>
  <si>
    <t>slope</t>
  </si>
  <si>
    <t>MER ave e.coli</t>
  </si>
  <si>
    <t>Sor ave e.coli</t>
  </si>
  <si>
    <t>site average e.coli</t>
  </si>
  <si>
    <t>Correlation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</si>
</sst>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FF"/>
      <name val="Times New Roman"/>
      <family val="1"/>
    </font>
    <font>
      <sz val="7"/>
      <color rgb="FF0000FF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</cellStyleXfs>
  <cellXfs count="104">
    <xf numFmtId="0" fontId="0" fillId="0" borderId="0" xfId="0"/>
    <xf numFmtId="14" fontId="0" fillId="0" borderId="0" xfId="0" applyNumberFormat="1"/>
    <xf numFmtId="0" fontId="3" fillId="2" borderId="0" xfId="0" applyFont="1" applyFill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4" fillId="0" borderId="1" xfId="0" applyFont="1" applyBorder="1"/>
    <xf numFmtId="0" fontId="8" fillId="0" borderId="1" xfId="0" applyFont="1" applyBorder="1"/>
    <xf numFmtId="0" fontId="7" fillId="0" borderId="1" xfId="0" applyFont="1" applyBorder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2"/>
    </xf>
    <xf numFmtId="0" fontId="7" fillId="0" borderId="1" xfId="0" applyFont="1" applyBorder="1" applyAlignment="1">
      <alignment horizontal="left" vertical="center" indent="2"/>
    </xf>
    <xf numFmtId="0" fontId="4" fillId="0" borderId="1" xfId="0" applyFont="1" applyBorder="1" applyAlignment="1">
      <alignment horizontal="right" vertical="center" wrapText="1"/>
    </xf>
    <xf numFmtId="14" fontId="10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7" fillId="0" borderId="1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/>
    <xf numFmtId="0" fontId="4" fillId="0" borderId="0" xfId="0" applyFont="1"/>
    <xf numFmtId="0" fontId="12" fillId="0" borderId="1" xfId="0" applyFont="1" applyBorder="1" applyAlignment="1">
      <alignment horizontal="right" vertical="center" wrapText="1"/>
    </xf>
    <xf numFmtId="0" fontId="11" fillId="4" borderId="1" xfId="2" applyBorder="1"/>
    <xf numFmtId="0" fontId="3" fillId="2" borderId="6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/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indent="2"/>
    </xf>
    <xf numFmtId="1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4" fontId="0" fillId="0" borderId="1" xfId="0" applyNumberFormat="1" applyBorder="1"/>
    <xf numFmtId="2" fontId="0" fillId="0" borderId="1" xfId="0" applyNumberFormat="1" applyBorder="1"/>
    <xf numFmtId="0" fontId="11" fillId="3" borderId="1" xfId="1" applyBorder="1"/>
    <xf numFmtId="2" fontId="11" fillId="3" borderId="1" xfId="1" applyNumberFormat="1" applyBorder="1"/>
    <xf numFmtId="0" fontId="0" fillId="0" borderId="1" xfId="0" applyFill="1" applyBorder="1"/>
    <xf numFmtId="0" fontId="3" fillId="2" borderId="1" xfId="0" applyFont="1" applyFill="1" applyBorder="1" applyAlignment="1">
      <alignment vertical="top" wrapText="1"/>
    </xf>
    <xf numFmtId="16" fontId="14" fillId="8" borderId="9" xfId="0" applyNumberFormat="1" applyFont="1" applyFill="1" applyBorder="1" applyAlignment="1">
      <alignment horizontal="center"/>
    </xf>
    <xf numFmtId="16" fontId="14" fillId="8" borderId="10" xfId="0" applyNumberFormat="1" applyFont="1" applyFill="1" applyBorder="1" applyAlignment="1">
      <alignment horizontal="center"/>
    </xf>
    <xf numFmtId="16" fontId="14" fillId="8" borderId="11" xfId="0" applyNumberFormat="1" applyFont="1" applyFill="1" applyBorder="1" applyAlignment="1">
      <alignment horizontal="center"/>
    </xf>
    <xf numFmtId="1" fontId="15" fillId="0" borderId="2" xfId="0" applyNumberFormat="1" applyFont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16" fontId="14" fillId="8" borderId="17" xfId="0" applyNumberFormat="1" applyFont="1" applyFill="1" applyBorder="1" applyAlignment="1">
      <alignment horizontal="center"/>
    </xf>
    <xf numFmtId="16" fontId="14" fillId="8" borderId="18" xfId="0" applyNumberFormat="1" applyFont="1" applyFill="1" applyBorder="1" applyAlignment="1">
      <alignment horizontal="center"/>
    </xf>
    <xf numFmtId="16" fontId="14" fillId="8" borderId="19" xfId="0" applyNumberFormat="1" applyFont="1" applyFill="1" applyBorder="1" applyAlignment="1">
      <alignment horizontal="center"/>
    </xf>
    <xf numFmtId="0" fontId="11" fillId="5" borderId="1" xfId="3" applyBorder="1"/>
    <xf numFmtId="2" fontId="11" fillId="0" borderId="1" xfId="3" applyNumberFormat="1" applyFill="1" applyBorder="1"/>
    <xf numFmtId="0" fontId="0" fillId="0" borderId="20" xfId="0" applyBorder="1"/>
    <xf numFmtId="1" fontId="15" fillId="0" borderId="21" xfId="0" applyNumberFormat="1" applyFont="1" applyBorder="1" applyAlignment="1">
      <alignment horizontal="center"/>
    </xf>
    <xf numFmtId="1" fontId="15" fillId="0" borderId="20" xfId="0" applyNumberFormat="1" applyFont="1" applyBorder="1" applyAlignment="1">
      <alignment horizontal="center"/>
    </xf>
    <xf numFmtId="16" fontId="14" fillId="8" borderId="22" xfId="0" applyNumberFormat="1" applyFont="1" applyFill="1" applyBorder="1" applyAlignment="1">
      <alignment horizontal="center"/>
    </xf>
    <xf numFmtId="0" fontId="0" fillId="0" borderId="4" xfId="0" applyBorder="1"/>
    <xf numFmtId="14" fontId="11" fillId="6" borderId="1" xfId="4" applyNumberFormat="1" applyBorder="1" applyAlignment="1">
      <alignment horizontal="center" vertical="center" wrapText="1"/>
    </xf>
    <xf numFmtId="0" fontId="11" fillId="6" borderId="1" xfId="4" applyBorder="1"/>
    <xf numFmtId="2" fontId="11" fillId="0" borderId="1" xfId="4" applyNumberFormat="1" applyFill="1" applyBorder="1"/>
    <xf numFmtId="0" fontId="15" fillId="0" borderId="2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9" borderId="1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 wrapText="1"/>
    </xf>
    <xf numFmtId="14" fontId="11" fillId="5" borderId="1" xfId="3" applyNumberFormat="1" applyBorder="1"/>
    <xf numFmtId="0" fontId="11" fillId="7" borderId="1" xfId="5" applyBorder="1"/>
    <xf numFmtId="14" fontId="11" fillId="7" borderId="1" xfId="5" applyNumberFormat="1" applyBorder="1"/>
    <xf numFmtId="2" fontId="0" fillId="9" borderId="1" xfId="0" applyNumberForma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2" fontId="0" fillId="0" borderId="3" xfId="0" applyNumberFormat="1" applyBorder="1"/>
    <xf numFmtId="0" fontId="0" fillId="0" borderId="3" xfId="0" applyBorder="1"/>
    <xf numFmtId="14" fontId="0" fillId="0" borderId="4" xfId="0" applyNumberFormat="1" applyBorder="1"/>
    <xf numFmtId="0" fontId="4" fillId="0" borderId="7" xfId="0" applyFont="1" applyFill="1" applyBorder="1"/>
    <xf numFmtId="0" fontId="16" fillId="0" borderId="0" xfId="0" applyFont="1" applyAlignment="1">
      <alignment horizontal="left" vertical="center" indent="2"/>
    </xf>
    <xf numFmtId="0" fontId="16" fillId="0" borderId="1" xfId="0" applyFont="1" applyBorder="1" applyAlignment="1">
      <alignment horizontal="left" vertical="center" indent="2"/>
    </xf>
    <xf numFmtId="16" fontId="0" fillId="0" borderId="0" xfId="0" applyNumberFormat="1"/>
    <xf numFmtId="16" fontId="0" fillId="0" borderId="1" xfId="0" applyNumberFormat="1" applyBorder="1"/>
    <xf numFmtId="0" fontId="4" fillId="0" borderId="1" xfId="0" applyFont="1" applyFill="1" applyBorder="1"/>
    <xf numFmtId="0" fontId="0" fillId="0" borderId="0" xfId="0" applyFont="1" applyAlignment="1"/>
    <xf numFmtId="0" fontId="0" fillId="0" borderId="0" xfId="0" applyFont="1" applyFill="1" applyBorder="1" applyAlignment="1"/>
    <xf numFmtId="0" fontId="0" fillId="0" borderId="1" xfId="0" applyFont="1" applyBorder="1" applyAlignment="1"/>
    <xf numFmtId="0" fontId="0" fillId="0" borderId="1" xfId="0" applyFont="1" applyFill="1" applyBorder="1" applyAlignment="1"/>
    <xf numFmtId="0" fontId="0" fillId="5" borderId="1" xfId="3" applyFont="1" applyBorder="1"/>
    <xf numFmtId="2" fontId="11" fillId="11" borderId="1" xfId="7" applyNumberFormat="1" applyBorder="1"/>
    <xf numFmtId="2" fontId="11" fillId="10" borderId="1" xfId="6" applyNumberFormat="1" applyBorder="1"/>
    <xf numFmtId="2" fontId="0" fillId="0" borderId="0" xfId="0" applyNumberFormat="1"/>
    <xf numFmtId="0" fontId="11" fillId="7" borderId="0" xfId="5"/>
    <xf numFmtId="0" fontId="11" fillId="5" borderId="3" xfId="3" applyBorder="1"/>
    <xf numFmtId="0" fontId="3" fillId="2" borderId="0" xfId="0" applyFont="1" applyFill="1" applyAlignment="1">
      <alignment horizontal="center" vertical="center" wrapText="1"/>
    </xf>
  </cellXfs>
  <cellStyles count="8">
    <cellStyle name="20% - Accent3" xfId="1" builtinId="38"/>
    <cellStyle name="20% - Accent4" xfId="6" builtinId="42"/>
    <cellStyle name="20% - Accent5" xfId="7" builtinId="46"/>
    <cellStyle name="40% - Accent3" xfId="2" builtinId="39"/>
    <cellStyle name="40% - Accent4" xfId="3" builtinId="43"/>
    <cellStyle name="40% - Accent5" xfId="4" builtinId="47"/>
    <cellStyle name="60% - Accent5" xfId="5" builtinId="48"/>
    <cellStyle name="Normal" xfId="0" builtinId="0"/>
  </cellStyles>
  <dxfs count="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SoR Sites Average e.coli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235869445515118E-2"/>
          <c:y val="3.9007092198581561E-2"/>
          <c:w val="0.85670358185121964"/>
          <c:h val="0.64468699391299489"/>
        </c:manualLayout>
      </c:layout>
      <c:scatterChart>
        <c:scatterStyle val="lineMarker"/>
        <c:varyColors val="0"/>
        <c:ser>
          <c:idx val="0"/>
          <c:order val="0"/>
          <c:tx>
            <c:strRef>
              <c:f>e.coli!$A$58</c:f>
              <c:strCache>
                <c:ptCount val="1"/>
                <c:pt idx="0">
                  <c:v>Above Greenville Mill Pond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e.coli!$B$58:$X$58</c:f>
              <c:numCache>
                <c:formatCode>0.00</c:formatCode>
                <c:ptCount val="23"/>
                <c:pt idx="0">
                  <c:v>66.0625</c:v>
                </c:pt>
                <c:pt idx="1">
                  <c:v>209.44444444444446</c:v>
                </c:pt>
                <c:pt idx="2">
                  <c:v>134.33333333333334</c:v>
                </c:pt>
                <c:pt idx="3">
                  <c:v>112.875</c:v>
                </c:pt>
                <c:pt idx="4">
                  <c:v>31.25</c:v>
                </c:pt>
                <c:pt idx="5">
                  <c:v>74.666666666666671</c:v>
                </c:pt>
                <c:pt idx="6">
                  <c:v>32.666666666666664</c:v>
                </c:pt>
                <c:pt idx="7">
                  <c:v>43.428571428571431</c:v>
                </c:pt>
                <c:pt idx="8">
                  <c:v>24.625</c:v>
                </c:pt>
                <c:pt idx="9">
                  <c:v>0</c:v>
                </c:pt>
                <c:pt idx="10">
                  <c:v>127.25</c:v>
                </c:pt>
                <c:pt idx="11">
                  <c:v>84.294117647058826</c:v>
                </c:pt>
                <c:pt idx="12">
                  <c:v>49.857142857142854</c:v>
                </c:pt>
                <c:pt idx="13">
                  <c:v>79.287499999999994</c:v>
                </c:pt>
                <c:pt idx="14">
                  <c:v>81.412500000000009</c:v>
                </c:pt>
                <c:pt idx="15">
                  <c:v>124.1375</c:v>
                </c:pt>
                <c:pt idx="16">
                  <c:v>586.15</c:v>
                </c:pt>
                <c:pt idx="17">
                  <c:v>84.7</c:v>
                </c:pt>
                <c:pt idx="18">
                  <c:v>184.08333333333334</c:v>
                </c:pt>
                <c:pt idx="19">
                  <c:v>102.81666666666666</c:v>
                </c:pt>
                <c:pt idx="20">
                  <c:v>401.5333333333333</c:v>
                </c:pt>
                <c:pt idx="21">
                  <c:v>142.06666666666666</c:v>
                </c:pt>
                <c:pt idx="22">
                  <c:v>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11-4363-B32D-8545C0B54A63}"/>
            </c:ext>
          </c:extLst>
        </c:ser>
        <c:ser>
          <c:idx val="1"/>
          <c:order val="1"/>
          <c:tx>
            <c:strRef>
              <c:f>e.coli!$A$59</c:f>
              <c:strCache>
                <c:ptCount val="1"/>
                <c:pt idx="0">
                  <c:v>Downtown Greenville upstream of WWTP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e.coli!$B$59:$X$59</c:f>
              <c:numCache>
                <c:formatCode>0.00</c:formatCode>
                <c:ptCount val="23"/>
                <c:pt idx="0">
                  <c:v>0</c:v>
                </c:pt>
                <c:pt idx="1">
                  <c:v>197.44444444444446</c:v>
                </c:pt>
                <c:pt idx="2">
                  <c:v>177.28571428571428</c:v>
                </c:pt>
                <c:pt idx="3">
                  <c:v>244.125</c:v>
                </c:pt>
                <c:pt idx="4">
                  <c:v>26.571428571428573</c:v>
                </c:pt>
                <c:pt idx="5">
                  <c:v>51.25</c:v>
                </c:pt>
                <c:pt idx="6">
                  <c:v>28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296.875</c:v>
                </c:pt>
                <c:pt idx="11">
                  <c:v>189.07142857142858</c:v>
                </c:pt>
                <c:pt idx="12">
                  <c:v>35.625</c:v>
                </c:pt>
                <c:pt idx="13">
                  <c:v>82.328571428571436</c:v>
                </c:pt>
                <c:pt idx="14">
                  <c:v>72.55714285714285</c:v>
                </c:pt>
                <c:pt idx="15">
                  <c:v>121.32499999999999</c:v>
                </c:pt>
                <c:pt idx="16">
                  <c:v>275.8857142857143</c:v>
                </c:pt>
                <c:pt idx="17">
                  <c:v>92.32</c:v>
                </c:pt>
                <c:pt idx="18">
                  <c:v>93.116666666666674</c:v>
                </c:pt>
                <c:pt idx="19">
                  <c:v>121.03333333333336</c:v>
                </c:pt>
                <c:pt idx="20">
                  <c:v>206.26666666666665</c:v>
                </c:pt>
                <c:pt idx="21">
                  <c:v>95.699999999999989</c:v>
                </c:pt>
                <c:pt idx="22">
                  <c:v>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11-4363-B32D-8545C0B54A63}"/>
            </c:ext>
          </c:extLst>
        </c:ser>
        <c:ser>
          <c:idx val="2"/>
          <c:order val="2"/>
          <c:tx>
            <c:strRef>
              <c:f>e.coli!$A$60</c:f>
              <c:strCache>
                <c:ptCount val="1"/>
                <c:pt idx="0">
                  <c:v>Green Bridge off Route 31 below Greenville WWTP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e.coli!$B$60:$X$60</c:f>
              <c:numCache>
                <c:formatCode>0.00</c:formatCode>
                <c:ptCount val="23"/>
                <c:pt idx="0">
                  <c:v>152.11250000000001</c:v>
                </c:pt>
                <c:pt idx="1">
                  <c:v>190.66666666666666</c:v>
                </c:pt>
                <c:pt idx="2">
                  <c:v>244.42857142857142</c:v>
                </c:pt>
                <c:pt idx="3">
                  <c:v>174.25</c:v>
                </c:pt>
                <c:pt idx="4">
                  <c:v>97.375</c:v>
                </c:pt>
                <c:pt idx="5">
                  <c:v>71.142857142857139</c:v>
                </c:pt>
                <c:pt idx="6">
                  <c:v>36.166666666666664</c:v>
                </c:pt>
                <c:pt idx="7">
                  <c:v>53.6</c:v>
                </c:pt>
                <c:pt idx="8">
                  <c:v>35.75</c:v>
                </c:pt>
                <c:pt idx="9">
                  <c:v>161.5</c:v>
                </c:pt>
                <c:pt idx="10">
                  <c:v>230.875</c:v>
                </c:pt>
                <c:pt idx="11">
                  <c:v>150.21428571428572</c:v>
                </c:pt>
                <c:pt idx="12">
                  <c:v>42.4</c:v>
                </c:pt>
                <c:pt idx="13">
                  <c:v>120.11428571428573</c:v>
                </c:pt>
                <c:pt idx="14">
                  <c:v>81.149999999999991</c:v>
                </c:pt>
                <c:pt idx="15">
                  <c:v>104.25714285714287</c:v>
                </c:pt>
                <c:pt idx="16">
                  <c:v>375.3</c:v>
                </c:pt>
                <c:pt idx="17">
                  <c:v>164.76</c:v>
                </c:pt>
                <c:pt idx="18">
                  <c:v>90</c:v>
                </c:pt>
                <c:pt idx="19">
                  <c:v>126.7</c:v>
                </c:pt>
                <c:pt idx="20">
                  <c:v>629.25</c:v>
                </c:pt>
                <c:pt idx="21">
                  <c:v>113.26666666666667</c:v>
                </c:pt>
                <c:pt idx="22">
                  <c:v>460.5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11-4363-B32D-8545C0B54A63}"/>
            </c:ext>
          </c:extLst>
        </c:ser>
        <c:ser>
          <c:idx val="4"/>
          <c:order val="3"/>
          <c:tx>
            <c:strRef>
              <c:f>e.coli!$A$62</c:f>
              <c:strCache>
                <c:ptCount val="1"/>
                <c:pt idx="0">
                  <c:v>Downtown Wilton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e.coli!$B$62:$X$62</c:f>
              <c:numCache>
                <c:formatCode>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360.75</c:v>
                </c:pt>
                <c:pt idx="4">
                  <c:v>159.66666666666666</c:v>
                </c:pt>
                <c:pt idx="5">
                  <c:v>610.33333333333337</c:v>
                </c:pt>
                <c:pt idx="6">
                  <c:v>289.16666666666669</c:v>
                </c:pt>
                <c:pt idx="7">
                  <c:v>158.4</c:v>
                </c:pt>
                <c:pt idx="8">
                  <c:v>8.5</c:v>
                </c:pt>
                <c:pt idx="9">
                  <c:v>520.20000000000005</c:v>
                </c:pt>
                <c:pt idx="10">
                  <c:v>453.33333333333331</c:v>
                </c:pt>
                <c:pt idx="11">
                  <c:v>243.23076923076923</c:v>
                </c:pt>
                <c:pt idx="12">
                  <c:v>324.39999999999998</c:v>
                </c:pt>
                <c:pt idx="13">
                  <c:v>322.21249999999998</c:v>
                </c:pt>
                <c:pt idx="14">
                  <c:v>199.57499999999999</c:v>
                </c:pt>
                <c:pt idx="15">
                  <c:v>207.31428571428569</c:v>
                </c:pt>
                <c:pt idx="16">
                  <c:v>1191.08</c:v>
                </c:pt>
                <c:pt idx="17">
                  <c:v>557.65</c:v>
                </c:pt>
                <c:pt idx="18">
                  <c:v>220.78000000000003</c:v>
                </c:pt>
                <c:pt idx="19">
                  <c:v>161.78333333333333</c:v>
                </c:pt>
                <c:pt idx="20">
                  <c:v>775.58333333333337</c:v>
                </c:pt>
                <c:pt idx="21">
                  <c:v>246.95000000000002</c:v>
                </c:pt>
                <c:pt idx="22">
                  <c:v>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11-4363-B32D-8545C0B54A63}"/>
            </c:ext>
          </c:extLst>
        </c:ser>
        <c:ser>
          <c:idx val="3"/>
          <c:order val="4"/>
          <c:tx>
            <c:strRef>
              <c:f>e.coli!$A$61</c:f>
              <c:strCache>
                <c:ptCount val="1"/>
                <c:pt idx="0">
                  <c:v>Below the Horseshoe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e.coli!$B$61:$X$61</c:f>
              <c:numCache>
                <c:formatCode>0.00</c:formatCode>
                <c:ptCount val="23"/>
                <c:pt idx="0">
                  <c:v>57.15</c:v>
                </c:pt>
                <c:pt idx="1">
                  <c:v>47.333333333333336</c:v>
                </c:pt>
                <c:pt idx="2">
                  <c:v>86</c:v>
                </c:pt>
                <c:pt idx="3">
                  <c:v>97.5</c:v>
                </c:pt>
                <c:pt idx="4">
                  <c:v>61.857142857142854</c:v>
                </c:pt>
                <c:pt idx="5">
                  <c:v>83.285714285714292</c:v>
                </c:pt>
                <c:pt idx="6">
                  <c:v>73.166666666666671</c:v>
                </c:pt>
                <c:pt idx="7">
                  <c:v>65.666666666666671</c:v>
                </c:pt>
                <c:pt idx="8">
                  <c:v>29</c:v>
                </c:pt>
                <c:pt idx="9">
                  <c:v>24.666666666666668</c:v>
                </c:pt>
                <c:pt idx="10">
                  <c:v>352.5</c:v>
                </c:pt>
                <c:pt idx="11">
                  <c:v>178.57142857142858</c:v>
                </c:pt>
                <c:pt idx="12">
                  <c:v>58.857142857142854</c:v>
                </c:pt>
                <c:pt idx="13">
                  <c:v>77.55</c:v>
                </c:pt>
                <c:pt idx="14">
                  <c:v>60.685714285714297</c:v>
                </c:pt>
                <c:pt idx="15">
                  <c:v>130.93333333333331</c:v>
                </c:pt>
                <c:pt idx="16">
                  <c:v>691.58333333333337</c:v>
                </c:pt>
                <c:pt idx="17">
                  <c:v>98.28</c:v>
                </c:pt>
                <c:pt idx="18">
                  <c:v>80.42</c:v>
                </c:pt>
                <c:pt idx="19">
                  <c:v>86.325000000000003</c:v>
                </c:pt>
                <c:pt idx="20">
                  <c:v>889.04</c:v>
                </c:pt>
                <c:pt idx="21">
                  <c:v>66.25</c:v>
                </c:pt>
                <c:pt idx="22">
                  <c:v>116.25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11-4363-B32D-8545C0B54A63}"/>
            </c:ext>
          </c:extLst>
        </c:ser>
        <c:ser>
          <c:idx val="5"/>
          <c:order val="5"/>
          <c:tx>
            <c:strRef>
              <c:f>e.coli!$A$62</c:f>
              <c:strCache>
                <c:ptCount val="1"/>
                <c:pt idx="0">
                  <c:v>Downtown Wilton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e.coli!$B$62:$X$62</c:f>
              <c:numCache>
                <c:formatCode>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360.75</c:v>
                </c:pt>
                <c:pt idx="4">
                  <c:v>159.66666666666666</c:v>
                </c:pt>
                <c:pt idx="5">
                  <c:v>610.33333333333337</c:v>
                </c:pt>
                <c:pt idx="6">
                  <c:v>289.16666666666669</c:v>
                </c:pt>
                <c:pt idx="7">
                  <c:v>158.4</c:v>
                </c:pt>
                <c:pt idx="8">
                  <c:v>8.5</c:v>
                </c:pt>
                <c:pt idx="9">
                  <c:v>520.20000000000005</c:v>
                </c:pt>
                <c:pt idx="10">
                  <c:v>453.33333333333331</c:v>
                </c:pt>
                <c:pt idx="11">
                  <c:v>243.23076923076923</c:v>
                </c:pt>
                <c:pt idx="12">
                  <c:v>324.39999999999998</c:v>
                </c:pt>
                <c:pt idx="13">
                  <c:v>322.21249999999998</c:v>
                </c:pt>
                <c:pt idx="14">
                  <c:v>199.57499999999999</c:v>
                </c:pt>
                <c:pt idx="15">
                  <c:v>207.31428571428569</c:v>
                </c:pt>
                <c:pt idx="16">
                  <c:v>1191.08</c:v>
                </c:pt>
                <c:pt idx="17">
                  <c:v>557.65</c:v>
                </c:pt>
                <c:pt idx="18">
                  <c:v>220.78000000000003</c:v>
                </c:pt>
                <c:pt idx="19">
                  <c:v>161.78333333333333</c:v>
                </c:pt>
                <c:pt idx="20">
                  <c:v>775.58333333333337</c:v>
                </c:pt>
                <c:pt idx="21">
                  <c:v>246.95000000000002</c:v>
                </c:pt>
                <c:pt idx="22">
                  <c:v>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811-4363-B32D-8545C0B54A63}"/>
            </c:ext>
          </c:extLst>
        </c:ser>
        <c:ser>
          <c:idx val="6"/>
          <c:order val="6"/>
          <c:tx>
            <c:strRef>
              <c:f>e.coli!$A$63</c:f>
              <c:strCache>
                <c:ptCount val="1"/>
                <c:pt idx="0">
                  <c:v>Pine Valley Mill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e.coli!$B$63:$X$63</c:f>
              <c:numCache>
                <c:formatCode>0.00</c:formatCode>
                <c:ptCount val="23"/>
                <c:pt idx="0">
                  <c:v>172.9375</c:v>
                </c:pt>
                <c:pt idx="1">
                  <c:v>132.22222222222223</c:v>
                </c:pt>
                <c:pt idx="2">
                  <c:v>150</c:v>
                </c:pt>
                <c:pt idx="3">
                  <c:v>205.75</c:v>
                </c:pt>
                <c:pt idx="4">
                  <c:v>198.75</c:v>
                </c:pt>
                <c:pt idx="5">
                  <c:v>339.14285714285717</c:v>
                </c:pt>
                <c:pt idx="6">
                  <c:v>222.83333333333334</c:v>
                </c:pt>
                <c:pt idx="7">
                  <c:v>229.71428571428572</c:v>
                </c:pt>
                <c:pt idx="8">
                  <c:v>135</c:v>
                </c:pt>
                <c:pt idx="9">
                  <c:v>410.42857142857144</c:v>
                </c:pt>
                <c:pt idx="10">
                  <c:v>420</c:v>
                </c:pt>
                <c:pt idx="11">
                  <c:v>226.59411764705882</c:v>
                </c:pt>
                <c:pt idx="12">
                  <c:v>138.28571428571428</c:v>
                </c:pt>
                <c:pt idx="13">
                  <c:v>252.73749999999998</c:v>
                </c:pt>
                <c:pt idx="14">
                  <c:v>139.88571428571427</c:v>
                </c:pt>
                <c:pt idx="15">
                  <c:v>229.03333333333339</c:v>
                </c:pt>
                <c:pt idx="16">
                  <c:v>891.69999999999993</c:v>
                </c:pt>
                <c:pt idx="17">
                  <c:v>193.5</c:v>
                </c:pt>
                <c:pt idx="18">
                  <c:v>125.52500000000001</c:v>
                </c:pt>
                <c:pt idx="19">
                  <c:v>105.06666666666666</c:v>
                </c:pt>
                <c:pt idx="20">
                  <c:v>123.22499999999999</c:v>
                </c:pt>
                <c:pt idx="21">
                  <c:v>255.06666666666669</c:v>
                </c:pt>
                <c:pt idx="22">
                  <c:v>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811-4363-B32D-8545C0B54A63}"/>
            </c:ext>
          </c:extLst>
        </c:ser>
        <c:ser>
          <c:idx val="7"/>
          <c:order val="7"/>
          <c:tx>
            <c:strRef>
              <c:f>e.coli!$A$64</c:f>
              <c:strCache>
                <c:ptCount val="1"/>
                <c:pt idx="0">
                  <c:v>Behind Hayward Field, West Milford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e.coli!$B$64:$X$64</c:f>
              <c:numCache>
                <c:formatCode>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137.5</c:v>
                </c:pt>
                <c:pt idx="4">
                  <c:v>99.8</c:v>
                </c:pt>
                <c:pt idx="5">
                  <c:v>574.16666666666663</c:v>
                </c:pt>
                <c:pt idx="6">
                  <c:v>174</c:v>
                </c:pt>
                <c:pt idx="7">
                  <c:v>177.83333333333334</c:v>
                </c:pt>
                <c:pt idx="8">
                  <c:v>148.25</c:v>
                </c:pt>
                <c:pt idx="9">
                  <c:v>434</c:v>
                </c:pt>
                <c:pt idx="10">
                  <c:v>240</c:v>
                </c:pt>
                <c:pt idx="11">
                  <c:v>141.62142857142857</c:v>
                </c:pt>
                <c:pt idx="12">
                  <c:v>201.5</c:v>
                </c:pt>
                <c:pt idx="13">
                  <c:v>132.875</c:v>
                </c:pt>
                <c:pt idx="14">
                  <c:v>0</c:v>
                </c:pt>
                <c:pt idx="15">
                  <c:v>165.16666666666666</c:v>
                </c:pt>
                <c:pt idx="16">
                  <c:v>0</c:v>
                </c:pt>
                <c:pt idx="17">
                  <c:v>291.01666666666665</c:v>
                </c:pt>
                <c:pt idx="18">
                  <c:v>215.4</c:v>
                </c:pt>
                <c:pt idx="19">
                  <c:v>347.43999999999994</c:v>
                </c:pt>
                <c:pt idx="20">
                  <c:v>355.36</c:v>
                </c:pt>
                <c:pt idx="21">
                  <c:v>230.36666666666667</c:v>
                </c:pt>
                <c:pt idx="22">
                  <c:v>192.75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811-4363-B32D-8545C0B54A63}"/>
            </c:ext>
          </c:extLst>
        </c:ser>
        <c:ser>
          <c:idx val="10"/>
          <c:order val="8"/>
          <c:tx>
            <c:strRef>
              <c:f>e.coli!$A$68</c:f>
              <c:strCache>
                <c:ptCount val="1"/>
                <c:pt idx="0">
                  <c:v>Swing Bridge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e.coli!$B$68:$X$68</c:f>
              <c:numCache>
                <c:formatCode>0.00</c:formatCode>
                <c:ptCount val="23"/>
                <c:pt idx="0">
                  <c:v>179.75</c:v>
                </c:pt>
                <c:pt idx="1">
                  <c:v>306.25</c:v>
                </c:pt>
                <c:pt idx="2">
                  <c:v>373.57142857142856</c:v>
                </c:pt>
                <c:pt idx="3">
                  <c:v>290</c:v>
                </c:pt>
                <c:pt idx="4">
                  <c:v>250.5</c:v>
                </c:pt>
                <c:pt idx="5">
                  <c:v>441.5</c:v>
                </c:pt>
                <c:pt idx="6">
                  <c:v>279.33333333333331</c:v>
                </c:pt>
                <c:pt idx="7">
                  <c:v>296</c:v>
                </c:pt>
                <c:pt idx="8">
                  <c:v>0</c:v>
                </c:pt>
                <c:pt idx="9">
                  <c:v>0</c:v>
                </c:pt>
                <c:pt idx="10">
                  <c:v>1152</c:v>
                </c:pt>
                <c:pt idx="11">
                  <c:v>745.4</c:v>
                </c:pt>
                <c:pt idx="12">
                  <c:v>210</c:v>
                </c:pt>
                <c:pt idx="13">
                  <c:v>376.82000000000005</c:v>
                </c:pt>
                <c:pt idx="14">
                  <c:v>218.2571428571429</c:v>
                </c:pt>
                <c:pt idx="15">
                  <c:v>325.11250000000001</c:v>
                </c:pt>
                <c:pt idx="16">
                  <c:v>812.55</c:v>
                </c:pt>
                <c:pt idx="17">
                  <c:v>294.71666666666664</c:v>
                </c:pt>
                <c:pt idx="18">
                  <c:v>361.11666666666673</c:v>
                </c:pt>
                <c:pt idx="19">
                  <c:v>822.4799999999999</c:v>
                </c:pt>
                <c:pt idx="20">
                  <c:v>768.7</c:v>
                </c:pt>
                <c:pt idx="21">
                  <c:v>218.46666666666667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811-4363-B32D-8545C0B54A63}"/>
            </c:ext>
          </c:extLst>
        </c:ser>
        <c:ser>
          <c:idx val="11"/>
          <c:order val="9"/>
          <c:tx>
            <c:strRef>
              <c:f>e.coli!$A$69</c:f>
              <c:strCache>
                <c:ptCount val="1"/>
                <c:pt idx="0">
                  <c:v>Behind Riverside Cemetery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e.coli!$B$69:$X$69</c:f>
              <c:numCache>
                <c:formatCode>0.00</c:formatCode>
                <c:ptCount val="23"/>
                <c:pt idx="0">
                  <c:v>161</c:v>
                </c:pt>
                <c:pt idx="1">
                  <c:v>221.11111111111111</c:v>
                </c:pt>
                <c:pt idx="2">
                  <c:v>412</c:v>
                </c:pt>
                <c:pt idx="3">
                  <c:v>233.75</c:v>
                </c:pt>
                <c:pt idx="4">
                  <c:v>217.625</c:v>
                </c:pt>
                <c:pt idx="5">
                  <c:v>697.75</c:v>
                </c:pt>
                <c:pt idx="6">
                  <c:v>259.33333333333331</c:v>
                </c:pt>
                <c:pt idx="7">
                  <c:v>158.75</c:v>
                </c:pt>
                <c:pt idx="8">
                  <c:v>143.5</c:v>
                </c:pt>
                <c:pt idx="9">
                  <c:v>447.33333333333331</c:v>
                </c:pt>
                <c:pt idx="10">
                  <c:v>505.625</c:v>
                </c:pt>
                <c:pt idx="11">
                  <c:v>306.17058823529408</c:v>
                </c:pt>
                <c:pt idx="12">
                  <c:v>214.875</c:v>
                </c:pt>
                <c:pt idx="13">
                  <c:v>247.23750000000004</c:v>
                </c:pt>
                <c:pt idx="14">
                  <c:v>199.91249999999999</c:v>
                </c:pt>
                <c:pt idx="15">
                  <c:v>179.22499999999999</c:v>
                </c:pt>
                <c:pt idx="16">
                  <c:v>636.4</c:v>
                </c:pt>
                <c:pt idx="17">
                  <c:v>135.33333333333334</c:v>
                </c:pt>
                <c:pt idx="18">
                  <c:v>527.91666666666674</c:v>
                </c:pt>
                <c:pt idx="19">
                  <c:v>446.11666666666673</c:v>
                </c:pt>
                <c:pt idx="20">
                  <c:v>435.7</c:v>
                </c:pt>
                <c:pt idx="21">
                  <c:v>252.63333333333333</c:v>
                </c:pt>
                <c:pt idx="22">
                  <c:v>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811-4363-B32D-8545C0B54A63}"/>
            </c:ext>
          </c:extLst>
        </c:ser>
        <c:ser>
          <c:idx val="12"/>
          <c:order val="10"/>
          <c:tx>
            <c:strRef>
              <c:f>e.coli!$A$70</c:f>
              <c:strCache>
                <c:ptCount val="1"/>
                <c:pt idx="0">
                  <c:v>Behind Lorden Plaza, Milford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e.coli!$B$70:$X$70</c:f>
              <c:numCache>
                <c:formatCode>0.00</c:formatCode>
                <c:ptCount val="23"/>
                <c:pt idx="0">
                  <c:v>0</c:v>
                </c:pt>
                <c:pt idx="1">
                  <c:v>170</c:v>
                </c:pt>
                <c:pt idx="2">
                  <c:v>362.5</c:v>
                </c:pt>
                <c:pt idx="3">
                  <c:v>218.5</c:v>
                </c:pt>
                <c:pt idx="4">
                  <c:v>215</c:v>
                </c:pt>
                <c:pt idx="5">
                  <c:v>548.5</c:v>
                </c:pt>
                <c:pt idx="6">
                  <c:v>396.5</c:v>
                </c:pt>
                <c:pt idx="7">
                  <c:v>318.875</c:v>
                </c:pt>
                <c:pt idx="8">
                  <c:v>207.375</c:v>
                </c:pt>
                <c:pt idx="9">
                  <c:v>637.66666666666663</c:v>
                </c:pt>
                <c:pt idx="10">
                  <c:v>703.75</c:v>
                </c:pt>
                <c:pt idx="11">
                  <c:v>587.79999999999995</c:v>
                </c:pt>
                <c:pt idx="12">
                  <c:v>187</c:v>
                </c:pt>
                <c:pt idx="13">
                  <c:v>179.03749999999999</c:v>
                </c:pt>
                <c:pt idx="14">
                  <c:v>184.59999999999997</c:v>
                </c:pt>
                <c:pt idx="15">
                  <c:v>270.32857142857142</c:v>
                </c:pt>
                <c:pt idx="16">
                  <c:v>448.71999999999997</c:v>
                </c:pt>
                <c:pt idx="17">
                  <c:v>98.100000000000009</c:v>
                </c:pt>
                <c:pt idx="18">
                  <c:v>371.56</c:v>
                </c:pt>
                <c:pt idx="19">
                  <c:v>532.14</c:v>
                </c:pt>
                <c:pt idx="20">
                  <c:v>317.45</c:v>
                </c:pt>
                <c:pt idx="21">
                  <c:v>0</c:v>
                </c:pt>
                <c:pt idx="22">
                  <c:v>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811-4363-B32D-8545C0B54A63}"/>
            </c:ext>
          </c:extLst>
        </c:ser>
        <c:ser>
          <c:idx val="13"/>
          <c:order val="11"/>
          <c:tx>
            <c:strRef>
              <c:f>e.coli!$A$71</c:f>
              <c:strCache>
                <c:ptCount val="1"/>
                <c:pt idx="0">
                  <c:v>Amherst Country Club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e.coli!$B$70:$X$70</c:f>
              <c:numCache>
                <c:formatCode>0.00</c:formatCode>
                <c:ptCount val="23"/>
                <c:pt idx="0">
                  <c:v>0</c:v>
                </c:pt>
                <c:pt idx="1">
                  <c:v>170</c:v>
                </c:pt>
                <c:pt idx="2">
                  <c:v>362.5</c:v>
                </c:pt>
                <c:pt idx="3">
                  <c:v>218.5</c:v>
                </c:pt>
                <c:pt idx="4">
                  <c:v>215</c:v>
                </c:pt>
                <c:pt idx="5">
                  <c:v>548.5</c:v>
                </c:pt>
                <c:pt idx="6">
                  <c:v>396.5</c:v>
                </c:pt>
                <c:pt idx="7">
                  <c:v>318.875</c:v>
                </c:pt>
                <c:pt idx="8">
                  <c:v>207.375</c:v>
                </c:pt>
                <c:pt idx="9">
                  <c:v>637.66666666666663</c:v>
                </c:pt>
                <c:pt idx="10">
                  <c:v>703.75</c:v>
                </c:pt>
                <c:pt idx="11">
                  <c:v>587.79999999999995</c:v>
                </c:pt>
                <c:pt idx="12">
                  <c:v>187</c:v>
                </c:pt>
                <c:pt idx="13">
                  <c:v>179.03749999999999</c:v>
                </c:pt>
                <c:pt idx="14">
                  <c:v>184.59999999999997</c:v>
                </c:pt>
                <c:pt idx="15">
                  <c:v>270.32857142857142</c:v>
                </c:pt>
                <c:pt idx="16">
                  <c:v>448.71999999999997</c:v>
                </c:pt>
                <c:pt idx="17">
                  <c:v>98.100000000000009</c:v>
                </c:pt>
                <c:pt idx="18">
                  <c:v>371.56</c:v>
                </c:pt>
                <c:pt idx="19">
                  <c:v>532.14</c:v>
                </c:pt>
                <c:pt idx="20">
                  <c:v>317.45</c:v>
                </c:pt>
                <c:pt idx="21">
                  <c:v>0</c:v>
                </c:pt>
                <c:pt idx="22">
                  <c:v>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811-4363-B32D-8545C0B54A63}"/>
            </c:ext>
          </c:extLst>
        </c:ser>
        <c:ser>
          <c:idx val="14"/>
          <c:order val="12"/>
          <c:tx>
            <c:strRef>
              <c:f>e.coli!$A$72</c:f>
              <c:strCache>
                <c:ptCount val="1"/>
                <c:pt idx="0">
                  <c:v>Amherst Conservation land Fairway Road, Amherst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e.coli!$B$72:$X$72</c:f>
              <c:numCache>
                <c:formatCode>0.00</c:formatCode>
                <c:ptCount val="23"/>
                <c:pt idx="0">
                  <c:v>0</c:v>
                </c:pt>
                <c:pt idx="1">
                  <c:v>120</c:v>
                </c:pt>
                <c:pt idx="2">
                  <c:v>241</c:v>
                </c:pt>
                <c:pt idx="3">
                  <c:v>233</c:v>
                </c:pt>
                <c:pt idx="4">
                  <c:v>200.71428571428572</c:v>
                </c:pt>
                <c:pt idx="5">
                  <c:v>521.42857142857144</c:v>
                </c:pt>
                <c:pt idx="6">
                  <c:v>276.33333333333331</c:v>
                </c:pt>
                <c:pt idx="7">
                  <c:v>202.4</c:v>
                </c:pt>
                <c:pt idx="8">
                  <c:v>272.71428571428572</c:v>
                </c:pt>
                <c:pt idx="9">
                  <c:v>702</c:v>
                </c:pt>
                <c:pt idx="10">
                  <c:v>227.5</c:v>
                </c:pt>
                <c:pt idx="11">
                  <c:v>181.61538461538461</c:v>
                </c:pt>
                <c:pt idx="12">
                  <c:v>241.75</c:v>
                </c:pt>
                <c:pt idx="13">
                  <c:v>177.97999999999996</c:v>
                </c:pt>
                <c:pt idx="14">
                  <c:v>239.70000000000002</c:v>
                </c:pt>
                <c:pt idx="15">
                  <c:v>293.04285714285714</c:v>
                </c:pt>
                <c:pt idx="16">
                  <c:v>547.5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8811-4363-B32D-8545C0B54A63}"/>
            </c:ext>
          </c:extLst>
        </c:ser>
        <c:ser>
          <c:idx val="15"/>
          <c:order val="13"/>
          <c:tx>
            <c:strRef>
              <c:f>e.coli!$A$73</c:f>
              <c:strCache>
                <c:ptCount val="1"/>
                <c:pt idx="0">
                  <c:v>Boston Post Road Canoeport, Amherst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e.coli!$B$73:$X$73</c:f>
              <c:numCache>
                <c:formatCode>0.00</c:formatCode>
                <c:ptCount val="23"/>
                <c:pt idx="0">
                  <c:v>0</c:v>
                </c:pt>
                <c:pt idx="1">
                  <c:v>190</c:v>
                </c:pt>
                <c:pt idx="2">
                  <c:v>243.85714285714286</c:v>
                </c:pt>
                <c:pt idx="3">
                  <c:v>192.625</c:v>
                </c:pt>
                <c:pt idx="4">
                  <c:v>190.875</c:v>
                </c:pt>
                <c:pt idx="5">
                  <c:v>326</c:v>
                </c:pt>
                <c:pt idx="6">
                  <c:v>215.16666666666666</c:v>
                </c:pt>
                <c:pt idx="7">
                  <c:v>177.625</c:v>
                </c:pt>
                <c:pt idx="8">
                  <c:v>265.375</c:v>
                </c:pt>
                <c:pt idx="9">
                  <c:v>0</c:v>
                </c:pt>
                <c:pt idx="10">
                  <c:v>614.57142857142856</c:v>
                </c:pt>
                <c:pt idx="11">
                  <c:v>366.26666666666665</c:v>
                </c:pt>
                <c:pt idx="12">
                  <c:v>219</c:v>
                </c:pt>
                <c:pt idx="13">
                  <c:v>128.54999999999998</c:v>
                </c:pt>
                <c:pt idx="14">
                  <c:v>204.625</c:v>
                </c:pt>
                <c:pt idx="15">
                  <c:v>195.87500000000003</c:v>
                </c:pt>
                <c:pt idx="16">
                  <c:v>480.21250000000003</c:v>
                </c:pt>
                <c:pt idx="17">
                  <c:v>133.36666666666665</c:v>
                </c:pt>
                <c:pt idx="18">
                  <c:v>255.54999999999995</c:v>
                </c:pt>
                <c:pt idx="19">
                  <c:v>494.63333333333338</c:v>
                </c:pt>
                <c:pt idx="20">
                  <c:v>252.33333333333337</c:v>
                </c:pt>
                <c:pt idx="21">
                  <c:v>245.73333333333335</c:v>
                </c:pt>
                <c:pt idx="22">
                  <c:v>283.5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8811-4363-B32D-8545C0B54A63}"/>
            </c:ext>
          </c:extLst>
        </c:ser>
        <c:ser>
          <c:idx val="16"/>
          <c:order val="14"/>
          <c:tx>
            <c:strRef>
              <c:f>e.coli!$A$74</c:f>
              <c:strCache>
                <c:ptCount val="1"/>
                <c:pt idx="0">
                  <c:v>Indian Ledges, Davidson Road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e.coli!$B$74:$X$74</c:f>
              <c:numCache>
                <c:formatCode>0.00</c:formatCode>
                <c:ptCount val="23"/>
                <c:pt idx="0">
                  <c:v>115</c:v>
                </c:pt>
                <c:pt idx="1">
                  <c:v>41</c:v>
                </c:pt>
                <c:pt idx="2">
                  <c:v>61</c:v>
                </c:pt>
                <c:pt idx="3">
                  <c:v>20.125</c:v>
                </c:pt>
                <c:pt idx="4">
                  <c:v>10.125</c:v>
                </c:pt>
                <c:pt idx="5">
                  <c:v>61.333333333333336</c:v>
                </c:pt>
                <c:pt idx="6">
                  <c:v>85.833333333333329</c:v>
                </c:pt>
                <c:pt idx="7">
                  <c:v>134.57142857142858</c:v>
                </c:pt>
                <c:pt idx="8">
                  <c:v>141</c:v>
                </c:pt>
                <c:pt idx="9">
                  <c:v>666.8</c:v>
                </c:pt>
                <c:pt idx="10">
                  <c:v>534.625</c:v>
                </c:pt>
                <c:pt idx="11">
                  <c:v>306.11764705882354</c:v>
                </c:pt>
                <c:pt idx="12">
                  <c:v>130.5</c:v>
                </c:pt>
                <c:pt idx="13">
                  <c:v>98.385714285714272</c:v>
                </c:pt>
                <c:pt idx="14">
                  <c:v>161.44999999999999</c:v>
                </c:pt>
                <c:pt idx="15">
                  <c:v>58.387500000000003</c:v>
                </c:pt>
                <c:pt idx="16">
                  <c:v>401.36</c:v>
                </c:pt>
                <c:pt idx="17">
                  <c:v>45.05</c:v>
                </c:pt>
                <c:pt idx="18">
                  <c:v>94.875</c:v>
                </c:pt>
                <c:pt idx="19">
                  <c:v>698.3</c:v>
                </c:pt>
                <c:pt idx="20">
                  <c:v>316.58000000000004</c:v>
                </c:pt>
                <c:pt idx="21">
                  <c:v>0</c:v>
                </c:pt>
                <c:pt idx="22">
                  <c:v>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811-4363-B32D-8545C0B54A63}"/>
            </c:ext>
          </c:extLst>
        </c:ser>
        <c:ser>
          <c:idx val="17"/>
          <c:order val="15"/>
          <c:tx>
            <c:strRef>
              <c:f>e.coli!$A$75</c:f>
              <c:strCache>
                <c:ptCount val="1"/>
                <c:pt idx="0">
                  <c:v>Turkey Hill Bridge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e.coli!$B$75:$X$75</c:f>
              <c:numCache>
                <c:formatCode>0.00</c:formatCode>
                <c:ptCount val="23"/>
                <c:pt idx="0">
                  <c:v>111</c:v>
                </c:pt>
                <c:pt idx="1">
                  <c:v>69.111111111111114</c:v>
                </c:pt>
                <c:pt idx="2">
                  <c:v>37</c:v>
                </c:pt>
                <c:pt idx="3">
                  <c:v>29.857142857142858</c:v>
                </c:pt>
                <c:pt idx="4">
                  <c:v>14.75</c:v>
                </c:pt>
                <c:pt idx="5">
                  <c:v>56.5</c:v>
                </c:pt>
                <c:pt idx="6">
                  <c:v>81.666666666666671</c:v>
                </c:pt>
                <c:pt idx="7">
                  <c:v>58.2</c:v>
                </c:pt>
                <c:pt idx="8">
                  <c:v>206.42857142857142</c:v>
                </c:pt>
                <c:pt idx="9">
                  <c:v>61.285714285714285</c:v>
                </c:pt>
                <c:pt idx="10">
                  <c:v>474.875</c:v>
                </c:pt>
                <c:pt idx="11">
                  <c:v>288.1764705882353</c:v>
                </c:pt>
                <c:pt idx="12">
                  <c:v>142.125</c:v>
                </c:pt>
                <c:pt idx="13">
                  <c:v>107.36666666666666</c:v>
                </c:pt>
                <c:pt idx="14">
                  <c:v>413.11428571428581</c:v>
                </c:pt>
                <c:pt idx="15">
                  <c:v>73.825000000000003</c:v>
                </c:pt>
                <c:pt idx="16">
                  <c:v>416.01666666666665</c:v>
                </c:pt>
                <c:pt idx="17">
                  <c:v>96.18</c:v>
                </c:pt>
                <c:pt idx="18">
                  <c:v>126.16666666666667</c:v>
                </c:pt>
                <c:pt idx="19">
                  <c:v>363.40000000000003</c:v>
                </c:pt>
                <c:pt idx="20">
                  <c:v>61.449999999999996</c:v>
                </c:pt>
                <c:pt idx="21">
                  <c:v>168.29999999999998</c:v>
                </c:pt>
                <c:pt idx="22">
                  <c:v>69.5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8811-4363-B32D-8545C0B54A63}"/>
            </c:ext>
          </c:extLst>
        </c:ser>
        <c:ser>
          <c:idx val="18"/>
          <c:order val="16"/>
          <c:tx>
            <c:strRef>
              <c:f>e.coli!$A$76</c:f>
              <c:strCache>
                <c:ptCount val="1"/>
                <c:pt idx="0">
                  <c:v>East Chamberlain Rd, Merrimack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e.coli!$B$76:$X$76</c:f>
              <c:numCache>
                <c:formatCode>0.00</c:formatCode>
                <c:ptCount val="23"/>
                <c:pt idx="0">
                  <c:v>0</c:v>
                </c:pt>
                <c:pt idx="1">
                  <c:v>32.222222222222221</c:v>
                </c:pt>
                <c:pt idx="2">
                  <c:v>34.857142857142854</c:v>
                </c:pt>
                <c:pt idx="6">
                  <c:v>59.666666666666664</c:v>
                </c:pt>
                <c:pt idx="7">
                  <c:v>36</c:v>
                </c:pt>
                <c:pt idx="8">
                  <c:v>125.6</c:v>
                </c:pt>
                <c:pt idx="9">
                  <c:v>153.75</c:v>
                </c:pt>
                <c:pt idx="10">
                  <c:v>538</c:v>
                </c:pt>
                <c:pt idx="11">
                  <c:v>374.18181818181819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43.5</c:v>
                </c:pt>
                <c:pt idx="21">
                  <c:v>0</c:v>
                </c:pt>
                <c:pt idx="22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8811-4363-B32D-8545C0B54A63}"/>
            </c:ext>
          </c:extLst>
        </c:ser>
        <c:ser>
          <c:idx val="19"/>
          <c:order val="17"/>
          <c:tx>
            <c:strRef>
              <c:f>e.coli!$A$77</c:f>
              <c:strCache>
                <c:ptCount val="1"/>
                <c:pt idx="0">
                  <c:v>Purgatory and Curtis Brook, Lyndeborough  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e.coli!$B$77:$X$77</c:f>
              <c:numCache>
                <c:formatCode>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50.5</c:v>
                </c:pt>
                <c:pt idx="5">
                  <c:v>0</c:v>
                </c:pt>
                <c:pt idx="6">
                  <c:v>0</c:v>
                </c:pt>
                <c:pt idx="7">
                  <c:v>61</c:v>
                </c:pt>
                <c:pt idx="8">
                  <c:v>50.25</c:v>
                </c:pt>
                <c:pt idx="9">
                  <c:v>11.333333333333334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8811-4363-B32D-8545C0B54A63}"/>
            </c:ext>
          </c:extLst>
        </c:ser>
        <c:ser>
          <c:idx val="20"/>
          <c:order val="18"/>
          <c:tx>
            <c:strRef>
              <c:f>e.coli!$A$55</c:f>
              <c:strCache>
                <c:ptCount val="1"/>
                <c:pt idx="0">
                  <c:v>Wilton Stony Brook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e.coli!$B$55:$X$55</c:f>
              <c:numCache>
                <c:formatCode>0.00</c:formatCode>
                <c:ptCount val="23"/>
                <c:pt idx="0">
                  <c:v>92.712500000000006</c:v>
                </c:pt>
                <c:pt idx="1">
                  <c:v>73.625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General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8811-4363-B32D-8545C0B54A63}"/>
            </c:ext>
          </c:extLst>
        </c:ser>
        <c:ser>
          <c:idx val="21"/>
          <c:order val="19"/>
          <c:tx>
            <c:strRef>
              <c:f>e.coli!$A$56</c:f>
              <c:strCache>
                <c:ptCount val="1"/>
                <c:pt idx="0">
                  <c:v>River Road above Water Loom Pond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e.coli!$B$56:$X$56</c:f>
              <c:numCache>
                <c:formatCode>0.00</c:formatCode>
                <c:ptCount val="23"/>
                <c:pt idx="0">
                  <c:v>83.25</c:v>
                </c:pt>
                <c:pt idx="1">
                  <c:v>63.111111111111114</c:v>
                </c:pt>
                <c:pt idx="2">
                  <c:v>53.333333333333336</c:v>
                </c:pt>
                <c:pt idx="3">
                  <c:v>81.25</c:v>
                </c:pt>
                <c:pt idx="4">
                  <c:v>30.875</c:v>
                </c:pt>
                <c:pt idx="5">
                  <c:v>36.857142857142854</c:v>
                </c:pt>
                <c:pt idx="6">
                  <c:v>59</c:v>
                </c:pt>
                <c:pt idx="7">
                  <c:v>29.857142857142858</c:v>
                </c:pt>
                <c:pt idx="8">
                  <c:v>38.25</c:v>
                </c:pt>
                <c:pt idx="9">
                  <c:v>256.83333333333331</c:v>
                </c:pt>
                <c:pt idx="10">
                  <c:v>156</c:v>
                </c:pt>
                <c:pt idx="11">
                  <c:v>94.333333333333329</c:v>
                </c:pt>
                <c:pt idx="12">
                  <c:v>17</c:v>
                </c:pt>
                <c:pt idx="13">
                  <c:v>80.28</c:v>
                </c:pt>
                <c:pt idx="14">
                  <c:v>7.4333333333333336</c:v>
                </c:pt>
                <c:pt idx="15">
                  <c:v>20.487500000000001</c:v>
                </c:pt>
                <c:pt idx="16">
                  <c:v>44.737499999999997</c:v>
                </c:pt>
                <c:pt idx="17">
                  <c:v>8.8199999999999985</c:v>
                </c:pt>
                <c:pt idx="18">
                  <c:v>26.216666666666669</c:v>
                </c:pt>
                <c:pt idx="19">
                  <c:v>11.966666666666667</c:v>
                </c:pt>
                <c:pt idx="20">
                  <c:v>12.059999999999999</c:v>
                </c:pt>
                <c:pt idx="21">
                  <c:v>11.466666666666669</c:v>
                </c:pt>
                <c:pt idx="22">
                  <c:v>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811-4363-B32D-8545C0B54A63}"/>
            </c:ext>
          </c:extLst>
        </c:ser>
        <c:ser>
          <c:idx val="22"/>
          <c:order val="20"/>
          <c:tx>
            <c:strRef>
              <c:f>e.coli!$A$57</c:f>
              <c:strCache>
                <c:ptCount val="1"/>
                <c:pt idx="0">
                  <c:v>Highbridge, New Ipswich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e.coli!$B$57:$X$57</c:f>
              <c:numCache>
                <c:formatCode>0.00</c:formatCode>
                <c:ptCount val="23"/>
                <c:pt idx="0">
                  <c:v>0</c:v>
                </c:pt>
                <c:pt idx="1">
                  <c:v>40</c:v>
                </c:pt>
                <c:pt idx="2">
                  <c:v>67.666666666666671</c:v>
                </c:pt>
                <c:pt idx="3">
                  <c:v>140.75</c:v>
                </c:pt>
                <c:pt idx="4">
                  <c:v>33.666666666666664</c:v>
                </c:pt>
                <c:pt idx="5">
                  <c:v>84.142857142857139</c:v>
                </c:pt>
                <c:pt idx="6">
                  <c:v>19.8</c:v>
                </c:pt>
                <c:pt idx="7">
                  <c:v>77.714285714285708</c:v>
                </c:pt>
                <c:pt idx="8">
                  <c:v>29.75</c:v>
                </c:pt>
                <c:pt idx="9">
                  <c:v>204.66666666666666</c:v>
                </c:pt>
                <c:pt idx="10">
                  <c:v>53.333333333333336</c:v>
                </c:pt>
                <c:pt idx="11">
                  <c:v>37.733333333333334</c:v>
                </c:pt>
                <c:pt idx="12">
                  <c:v>47.125</c:v>
                </c:pt>
                <c:pt idx="13">
                  <c:v>57.125</c:v>
                </c:pt>
                <c:pt idx="14">
                  <c:v>42.942857142857143</c:v>
                </c:pt>
                <c:pt idx="15">
                  <c:v>122.4375</c:v>
                </c:pt>
                <c:pt idx="16">
                  <c:v>212.47500000000002</c:v>
                </c:pt>
                <c:pt idx="17">
                  <c:v>65.3</c:v>
                </c:pt>
                <c:pt idx="18">
                  <c:v>52.300000000000004</c:v>
                </c:pt>
                <c:pt idx="19">
                  <c:v>43.38</c:v>
                </c:pt>
                <c:pt idx="20">
                  <c:v>153.16666666666666</c:v>
                </c:pt>
                <c:pt idx="21">
                  <c:v>42.666666666666664</c:v>
                </c:pt>
                <c:pt idx="22">
                  <c:v>90.75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8811-4363-B32D-8545C0B54A63}"/>
            </c:ext>
          </c:extLst>
        </c:ser>
        <c:ser>
          <c:idx val="23"/>
          <c:order val="21"/>
          <c:tx>
            <c:strRef>
              <c:f>e.coli!$A$84</c:f>
              <c:strCache>
                <c:ptCount val="1"/>
                <c:pt idx="0">
                  <c:v>Fields/Seaverns Bridge, Merrimack  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e.coli!$B$84:$X$84</c:f>
              <c:numCache>
                <c:formatCode>0.00</c:formatCode>
                <c:ptCount val="23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19.399999999999999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146.79999999999998</c:v>
                </c:pt>
                <c:pt idx="14">
                  <c:v>180.2</c:v>
                </c:pt>
                <c:pt idx="15">
                  <c:v>96.512500000000003</c:v>
                </c:pt>
                <c:pt idx="16">
                  <c:v>384.85749999999996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231.2</c:v>
                </c:pt>
                <c:pt idx="22">
                  <c:v>262.5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AF-4254-83B2-31E52126875A}"/>
            </c:ext>
          </c:extLst>
        </c:ser>
        <c:ser>
          <c:idx val="24"/>
          <c:order val="22"/>
          <c:tx>
            <c:strRef>
              <c:f>e.coli!$A$85</c:f>
              <c:strCache>
                <c:ptCount val="1"/>
                <c:pt idx="0">
                  <c:v>Billy Ward Pond, Ashburnham  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e.coli!$B$85:$X$85</c:f>
              <c:numCache>
                <c:formatCode>0.00</c:formatCode>
                <c:ptCount val="23"/>
                <c:pt idx="9">
                  <c:v>37.5</c:v>
                </c:pt>
                <c:pt idx="10">
                  <c:v>21.625</c:v>
                </c:pt>
                <c:pt idx="11">
                  <c:v>80.599999999999994</c:v>
                </c:pt>
                <c:pt idx="12">
                  <c:v>90.833333333333329</c:v>
                </c:pt>
                <c:pt idx="13">
                  <c:v>20.8125</c:v>
                </c:pt>
                <c:pt idx="14">
                  <c:v>3.5857142857142859</c:v>
                </c:pt>
                <c:pt idx="15">
                  <c:v>30.957142857142856</c:v>
                </c:pt>
                <c:pt idx="16">
                  <c:v>12.4</c:v>
                </c:pt>
                <c:pt idx="17">
                  <c:v>15.325000000000001</c:v>
                </c:pt>
                <c:pt idx="18">
                  <c:v>11.919999999999998</c:v>
                </c:pt>
                <c:pt idx="19">
                  <c:v>13.683333333333335</c:v>
                </c:pt>
                <c:pt idx="20">
                  <c:v>7.4000000000000012</c:v>
                </c:pt>
                <c:pt idx="21">
                  <c:v>153.16666666666666</c:v>
                </c:pt>
                <c:pt idx="22">
                  <c:v>17.75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AF-4254-83B2-31E52126875A}"/>
            </c:ext>
          </c:extLst>
        </c:ser>
        <c:ser>
          <c:idx val="25"/>
          <c:order val="23"/>
          <c:tx>
            <c:strRef>
              <c:f>e.coli!$A$86</c:f>
              <c:strCache>
                <c:ptCount val="1"/>
                <c:pt idx="0">
                  <c:v>DW Hwy, Merrimack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e.coli!$B$54:$X$54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e.coli!$B$86:$X$86</c:f>
              <c:numCache>
                <c:formatCode>General</c:formatCode>
                <c:ptCount val="23"/>
                <c:pt idx="13" formatCode="0.00">
                  <c:v>134.25</c:v>
                </c:pt>
                <c:pt idx="14" formatCode="0.00">
                  <c:v>110.64999999999998</c:v>
                </c:pt>
                <c:pt idx="15" formatCode="0.00">
                  <c:v>92.84999999999998</c:v>
                </c:pt>
                <c:pt idx="16" formatCode="0.00">
                  <c:v>197.37500000000003</c:v>
                </c:pt>
                <c:pt idx="17" formatCode="0.00">
                  <c:v>60.65</c:v>
                </c:pt>
                <c:pt idx="18" formatCode="0.00">
                  <c:v>107.89999999999999</c:v>
                </c:pt>
                <c:pt idx="19" formatCode="0.00">
                  <c:v>242.01999999999998</c:v>
                </c:pt>
                <c:pt idx="20" formatCode="0.00">
                  <c:v>122.88333333333333</c:v>
                </c:pt>
                <c:pt idx="21" formatCode="0.00">
                  <c:v>0</c:v>
                </c:pt>
                <c:pt idx="22" formatCode="0.00">
                  <c:v>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AF-4254-83B2-31E521268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04767"/>
        <c:axId val="1375605183"/>
      </c:scatterChart>
      <c:valAx>
        <c:axId val="1375604767"/>
        <c:scaling>
          <c:orientation val="minMax"/>
          <c:max val="2022"/>
          <c:min val="199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5605183"/>
        <c:crosses val="autoZero"/>
        <c:crossBetween val="midCat"/>
        <c:majorUnit val="2"/>
      </c:valAx>
      <c:valAx>
        <c:axId val="1375605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e.coli(MPN/100mL)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56047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2834689012513038E-2"/>
          <c:y val="0.73067269747327146"/>
          <c:w val="0.95809163705754818"/>
          <c:h val="0.26769501584474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MER Sites Average e.coli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88648293963255"/>
          <c:y val="5.0925925925925923E-2"/>
          <c:w val="0.80790441819772529"/>
          <c:h val="0.68426727909011376"/>
        </c:manualLayout>
      </c:layout>
      <c:scatterChart>
        <c:scatterStyle val="lineMarker"/>
        <c:varyColors val="0"/>
        <c:ser>
          <c:idx val="0"/>
          <c:order val="0"/>
          <c:tx>
            <c:strRef>
              <c:f>e.coli!$A$91</c:f>
              <c:strCache>
                <c:ptCount val="1"/>
                <c:pt idx="0">
                  <c:v>Above Amoskeag Dam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e.coli!$B$90:$X$90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e.coli!$B$91:$X$91</c:f>
              <c:numCache>
                <c:formatCode>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22.5</c:v>
                </c:pt>
                <c:pt idx="4">
                  <c:v>4.875</c:v>
                </c:pt>
                <c:pt idx="5">
                  <c:v>14.857142857142858</c:v>
                </c:pt>
                <c:pt idx="6">
                  <c:v>19.5</c:v>
                </c:pt>
                <c:pt idx="7">
                  <c:v>17.25</c:v>
                </c:pt>
                <c:pt idx="8">
                  <c:v>41.375</c:v>
                </c:pt>
                <c:pt idx="9">
                  <c:v>4.333333333333333</c:v>
                </c:pt>
                <c:pt idx="10">
                  <c:v>119</c:v>
                </c:pt>
                <c:pt idx="11">
                  <c:v>26</c:v>
                </c:pt>
                <c:pt idx="12">
                  <c:v>36</c:v>
                </c:pt>
                <c:pt idx="13">
                  <c:v>9.9250000000000007</c:v>
                </c:pt>
                <c:pt idx="14">
                  <c:v>31.866666666666664</c:v>
                </c:pt>
                <c:pt idx="15" formatCode="General">
                  <c:v>30.842857142857145</c:v>
                </c:pt>
                <c:pt idx="16">
                  <c:v>34.712499999999999</c:v>
                </c:pt>
                <c:pt idx="17">
                  <c:v>13.62</c:v>
                </c:pt>
                <c:pt idx="18">
                  <c:v>39.700000000000003</c:v>
                </c:pt>
                <c:pt idx="19">
                  <c:v>36.04</c:v>
                </c:pt>
                <c:pt idx="20">
                  <c:v>38.233333333333334</c:v>
                </c:pt>
                <c:pt idx="21">
                  <c:v>24.3</c:v>
                </c:pt>
                <c:pt idx="22">
                  <c:v>17.5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27-4F19-BC2C-5D9710388E9A}"/>
            </c:ext>
          </c:extLst>
        </c:ser>
        <c:ser>
          <c:idx val="1"/>
          <c:order val="1"/>
          <c:tx>
            <c:strRef>
              <c:f>e.coli!$A$92</c:f>
              <c:strCache>
                <c:ptCount val="1"/>
                <c:pt idx="0">
                  <c:v>Arms Park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e.coli!$B$90:$X$90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e.coli!$B$92:$X$92</c:f>
              <c:numCache>
                <c:formatCode>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93.375</c:v>
                </c:pt>
                <c:pt idx="4">
                  <c:v>12.625</c:v>
                </c:pt>
                <c:pt idx="5">
                  <c:v>56.714285714285715</c:v>
                </c:pt>
                <c:pt idx="6">
                  <c:v>35.666666666666664</c:v>
                </c:pt>
                <c:pt idx="7">
                  <c:v>44.285714285714285</c:v>
                </c:pt>
                <c:pt idx="8">
                  <c:v>82</c:v>
                </c:pt>
                <c:pt idx="9">
                  <c:v>19.166666666666668</c:v>
                </c:pt>
                <c:pt idx="10">
                  <c:v>134.19999999999999</c:v>
                </c:pt>
                <c:pt idx="11">
                  <c:v>55.666666666666664</c:v>
                </c:pt>
                <c:pt idx="12">
                  <c:v>49.833333333333336</c:v>
                </c:pt>
                <c:pt idx="13">
                  <c:v>369.875</c:v>
                </c:pt>
                <c:pt idx="14">
                  <c:v>41.133333333333326</c:v>
                </c:pt>
                <c:pt idx="15" formatCode="General">
                  <c:v>44.914285714285718</c:v>
                </c:pt>
                <c:pt idx="16">
                  <c:v>142.5</c:v>
                </c:pt>
                <c:pt idx="17">
                  <c:v>139.875</c:v>
                </c:pt>
                <c:pt idx="18">
                  <c:v>126.92500000000001</c:v>
                </c:pt>
                <c:pt idx="19">
                  <c:v>41.54</c:v>
                </c:pt>
                <c:pt idx="20">
                  <c:v>499.38333333333338</c:v>
                </c:pt>
                <c:pt idx="21">
                  <c:v>29.5</c:v>
                </c:pt>
                <c:pt idx="22">
                  <c:v>56.25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27-4F19-BC2C-5D9710388E9A}"/>
            </c:ext>
          </c:extLst>
        </c:ser>
        <c:ser>
          <c:idx val="2"/>
          <c:order val="2"/>
          <c:tx>
            <c:strRef>
              <c:f>e.coli!$A$93</c:f>
              <c:strCache>
                <c:ptCount val="1"/>
                <c:pt idx="0">
                  <c:v>Upstream of Piscataquag River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e.coli!$B$90:$X$90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e.coli!$B$93:$X$93</c:f>
              <c:numCache>
                <c:formatCode>0.00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99.25</c:v>
                </c:pt>
                <c:pt idx="4">
                  <c:v>7.2</c:v>
                </c:pt>
                <c:pt idx="5">
                  <c:v>368</c:v>
                </c:pt>
                <c:pt idx="6">
                  <c:v>30.666666666666668</c:v>
                </c:pt>
                <c:pt idx="7">
                  <c:v>33.5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General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27-4F19-BC2C-5D9710388E9A}"/>
            </c:ext>
          </c:extLst>
        </c:ser>
        <c:ser>
          <c:idx val="3"/>
          <c:order val="3"/>
          <c:tx>
            <c:strRef>
              <c:f>e.coli!$A$94</c:f>
              <c:strCache>
                <c:ptCount val="1"/>
                <c:pt idx="0">
                  <c:v>Goffs Falls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e.coli!$B$90:$X$90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e.coli!$B$94:$X$94</c:f>
              <c:numCache>
                <c:formatCode>0.00</c:formatCode>
                <c:ptCount val="23"/>
                <c:pt idx="0">
                  <c:v>40.5</c:v>
                </c:pt>
                <c:pt idx="1">
                  <c:v>62.5</c:v>
                </c:pt>
                <c:pt idx="2">
                  <c:v>14.875</c:v>
                </c:pt>
                <c:pt idx="3">
                  <c:v>70.375</c:v>
                </c:pt>
                <c:pt idx="4">
                  <c:v>8.5714285714285712</c:v>
                </c:pt>
                <c:pt idx="5">
                  <c:v>59</c:v>
                </c:pt>
                <c:pt idx="6">
                  <c:v>48</c:v>
                </c:pt>
                <c:pt idx="7">
                  <c:v>38.75</c:v>
                </c:pt>
                <c:pt idx="8">
                  <c:v>69.428571428571431</c:v>
                </c:pt>
                <c:pt idx="9">
                  <c:v>5.8571428571428568</c:v>
                </c:pt>
                <c:pt idx="10">
                  <c:v>391.125</c:v>
                </c:pt>
                <c:pt idx="11">
                  <c:v>212.16666666666666</c:v>
                </c:pt>
                <c:pt idx="12">
                  <c:v>203.14285714285714</c:v>
                </c:pt>
                <c:pt idx="13">
                  <c:v>413.90000000000003</c:v>
                </c:pt>
                <c:pt idx="14">
                  <c:v>46.750000000000007</c:v>
                </c:pt>
                <c:pt idx="15" formatCode="General">
                  <c:v>47.057142857142857</c:v>
                </c:pt>
                <c:pt idx="16">
                  <c:v>58.887500000000003</c:v>
                </c:pt>
                <c:pt idx="17">
                  <c:v>462.48333333333335</c:v>
                </c:pt>
                <c:pt idx="18">
                  <c:v>304.22499999999997</c:v>
                </c:pt>
                <c:pt idx="19">
                  <c:v>74.166666666666671</c:v>
                </c:pt>
                <c:pt idx="20">
                  <c:v>497.76666666666665</c:v>
                </c:pt>
                <c:pt idx="21">
                  <c:v>58.933333333333337</c:v>
                </c:pt>
                <c:pt idx="22">
                  <c:v>162.25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27-4F19-BC2C-5D9710388E9A}"/>
            </c:ext>
          </c:extLst>
        </c:ser>
        <c:ser>
          <c:idx val="4"/>
          <c:order val="4"/>
          <c:tx>
            <c:strRef>
              <c:f>e.coli!$A$95</c:f>
              <c:strCache>
                <c:ptCount val="1"/>
                <c:pt idx="0">
                  <c:v>Depot Street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e.coli!$B$90:$X$90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e.coli!$B$95:$X$95</c:f>
              <c:numCache>
                <c:formatCode>0.00</c:formatCode>
                <c:ptCount val="23"/>
                <c:pt idx="0">
                  <c:v>29.25</c:v>
                </c:pt>
                <c:pt idx="1">
                  <c:v>173.2</c:v>
                </c:pt>
                <c:pt idx="2">
                  <c:v>0</c:v>
                </c:pt>
                <c:pt idx="3">
                  <c:v>11.857142857142858</c:v>
                </c:pt>
                <c:pt idx="4">
                  <c:v>178.33333333333334</c:v>
                </c:pt>
                <c:pt idx="5">
                  <c:v>79</c:v>
                </c:pt>
                <c:pt idx="6">
                  <c:v>28</c:v>
                </c:pt>
                <c:pt idx="7">
                  <c:v>12.5</c:v>
                </c:pt>
                <c:pt idx="8">
                  <c:v>129.19999999999999</c:v>
                </c:pt>
                <c:pt idx="9">
                  <c:v>14</c:v>
                </c:pt>
                <c:pt idx="10">
                  <c:v>292.16666666666669</c:v>
                </c:pt>
                <c:pt idx="11">
                  <c:v>91.333333333333329</c:v>
                </c:pt>
                <c:pt idx="12">
                  <c:v>107.28571428571429</c:v>
                </c:pt>
                <c:pt idx="13">
                  <c:v>108.91428571428573</c:v>
                </c:pt>
                <c:pt idx="14">
                  <c:v>44.075000000000003</c:v>
                </c:pt>
                <c:pt idx="15" formatCode="General">
                  <c:v>69.128571428571419</c:v>
                </c:pt>
                <c:pt idx="16">
                  <c:v>430.8</c:v>
                </c:pt>
                <c:pt idx="17">
                  <c:v>127.71666666666665</c:v>
                </c:pt>
                <c:pt idx="18">
                  <c:v>44.024999999999999</c:v>
                </c:pt>
                <c:pt idx="19">
                  <c:v>101.55</c:v>
                </c:pt>
                <c:pt idx="20">
                  <c:v>318.10000000000002</c:v>
                </c:pt>
                <c:pt idx="21">
                  <c:v>152.26666666666665</c:v>
                </c:pt>
                <c:pt idx="22">
                  <c:v>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27-4F19-BC2C-5D9710388E9A}"/>
            </c:ext>
          </c:extLst>
        </c:ser>
        <c:ser>
          <c:idx val="5"/>
          <c:order val="5"/>
          <c:tx>
            <c:strRef>
              <c:f>e.coli!$A$96</c:f>
              <c:strCache>
                <c:ptCount val="1"/>
                <c:pt idx="0">
                  <c:v>Upstream of Souhegan River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e.coli!$B$90:$X$90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e.coli!$B$96:$X$96</c:f>
              <c:numCache>
                <c:formatCode>0.00</c:formatCode>
                <c:ptCount val="23"/>
                <c:pt idx="0">
                  <c:v>39.25</c:v>
                </c:pt>
                <c:pt idx="1">
                  <c:v>45.5</c:v>
                </c:pt>
                <c:pt idx="2">
                  <c:v>0</c:v>
                </c:pt>
                <c:pt idx="3">
                  <c:v>0</c:v>
                </c:pt>
                <c:pt idx="4">
                  <c:v>1.1666666666666667</c:v>
                </c:pt>
                <c:pt idx="5">
                  <c:v>9.8571428571428577</c:v>
                </c:pt>
                <c:pt idx="6">
                  <c:v>44.833333333333336</c:v>
                </c:pt>
                <c:pt idx="7">
                  <c:v>44.714285714285715</c:v>
                </c:pt>
                <c:pt idx="8">
                  <c:v>64</c:v>
                </c:pt>
                <c:pt idx="9">
                  <c:v>40.200000000000003</c:v>
                </c:pt>
                <c:pt idx="10">
                  <c:v>437.4</c:v>
                </c:pt>
                <c:pt idx="11">
                  <c:v>145.4</c:v>
                </c:pt>
                <c:pt idx="12">
                  <c:v>52.666666666666664</c:v>
                </c:pt>
                <c:pt idx="13">
                  <c:v>0</c:v>
                </c:pt>
                <c:pt idx="14">
                  <c:v>131.4</c:v>
                </c:pt>
                <c:pt idx="15" formatCode="General">
                  <c:v>67.11666666666666</c:v>
                </c:pt>
                <c:pt idx="16">
                  <c:v>285.98000000000008</c:v>
                </c:pt>
                <c:pt idx="17">
                  <c:v>128.08333333333334</c:v>
                </c:pt>
                <c:pt idx="18">
                  <c:v>37</c:v>
                </c:pt>
                <c:pt idx="19">
                  <c:v>61.739999999999995</c:v>
                </c:pt>
                <c:pt idx="20">
                  <c:v>106.7</c:v>
                </c:pt>
                <c:pt idx="21">
                  <c:v>0</c:v>
                </c:pt>
                <c:pt idx="22">
                  <c:v>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27-4F19-BC2C-5D9710388E9A}"/>
            </c:ext>
          </c:extLst>
        </c:ser>
        <c:ser>
          <c:idx val="6"/>
          <c:order val="6"/>
          <c:tx>
            <c:strRef>
              <c:f>e.coli!$A$97</c:f>
              <c:strCache>
                <c:ptCount val="1"/>
                <c:pt idx="0">
                  <c:v>Thornton's Ferry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e.coli!$B$90:$X$90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e.coli!$B$97:$X$97</c:f>
              <c:numCache>
                <c:formatCode>0.00</c:formatCode>
                <c:ptCount val="23"/>
                <c:pt idx="0">
                  <c:v>92.625</c:v>
                </c:pt>
                <c:pt idx="1">
                  <c:v>27</c:v>
                </c:pt>
                <c:pt idx="2">
                  <c:v>89.428571428571431</c:v>
                </c:pt>
                <c:pt idx="3">
                  <c:v>180.75</c:v>
                </c:pt>
                <c:pt idx="4">
                  <c:v>154.75</c:v>
                </c:pt>
                <c:pt idx="5">
                  <c:v>183.75</c:v>
                </c:pt>
                <c:pt idx="6">
                  <c:v>84.333333333333329</c:v>
                </c:pt>
                <c:pt idx="7">
                  <c:v>18.333333333333332</c:v>
                </c:pt>
                <c:pt idx="8">
                  <c:v>39.799999999999997</c:v>
                </c:pt>
                <c:pt idx="9">
                  <c:v>26</c:v>
                </c:pt>
                <c:pt idx="10">
                  <c:v>554.79999999999995</c:v>
                </c:pt>
                <c:pt idx="11">
                  <c:v>91.666666666666671</c:v>
                </c:pt>
                <c:pt idx="12">
                  <c:v>34.875</c:v>
                </c:pt>
                <c:pt idx="13">
                  <c:v>104.32857142857142</c:v>
                </c:pt>
                <c:pt idx="14">
                  <c:v>174.52857142857141</c:v>
                </c:pt>
                <c:pt idx="15" formatCode="General">
                  <c:v>101.06250000000001</c:v>
                </c:pt>
                <c:pt idx="16">
                  <c:v>85.05</c:v>
                </c:pt>
                <c:pt idx="17">
                  <c:v>100.18333333333334</c:v>
                </c:pt>
                <c:pt idx="18">
                  <c:v>82.56</c:v>
                </c:pt>
                <c:pt idx="19">
                  <c:v>120.66666666666667</c:v>
                </c:pt>
                <c:pt idx="20">
                  <c:v>149.53333333333333</c:v>
                </c:pt>
                <c:pt idx="21">
                  <c:v>0</c:v>
                </c:pt>
                <c:pt idx="22">
                  <c:v>85.333333333333329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27-4F19-BC2C-5D9710388E9A}"/>
            </c:ext>
          </c:extLst>
        </c:ser>
        <c:ser>
          <c:idx val="7"/>
          <c:order val="7"/>
          <c:tx>
            <c:strRef>
              <c:f>e.coli!$A$99</c:f>
              <c:strCache>
                <c:ptCount val="1"/>
                <c:pt idx="0">
                  <c:v>Greeley Park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e.coli!$B$90:$X$90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e.coli!$B$99:$X$99</c:f>
              <c:numCache>
                <c:formatCode>0.00</c:formatCode>
                <c:ptCount val="23"/>
                <c:pt idx="0">
                  <c:v>139.25</c:v>
                </c:pt>
                <c:pt idx="1">
                  <c:v>16</c:v>
                </c:pt>
                <c:pt idx="2">
                  <c:v>231.14285714285714</c:v>
                </c:pt>
                <c:pt idx="3">
                  <c:v>38.25</c:v>
                </c:pt>
                <c:pt idx="4">
                  <c:v>28.833333333333332</c:v>
                </c:pt>
                <c:pt idx="5">
                  <c:v>254.125</c:v>
                </c:pt>
                <c:pt idx="6">
                  <c:v>70.666666666666671</c:v>
                </c:pt>
                <c:pt idx="7">
                  <c:v>158</c:v>
                </c:pt>
                <c:pt idx="8">
                  <c:v>13.833333333333334</c:v>
                </c:pt>
                <c:pt idx="9">
                  <c:v>30.2</c:v>
                </c:pt>
                <c:pt idx="10">
                  <c:v>516.79999999999995</c:v>
                </c:pt>
                <c:pt idx="11">
                  <c:v>49</c:v>
                </c:pt>
                <c:pt idx="12">
                  <c:v>44.285714285714285</c:v>
                </c:pt>
                <c:pt idx="13">
                  <c:v>73.962500000000006</c:v>
                </c:pt>
                <c:pt idx="14">
                  <c:v>67.850000000000009</c:v>
                </c:pt>
                <c:pt idx="15" formatCode="General">
                  <c:v>123.74285714285715</c:v>
                </c:pt>
                <c:pt idx="16">
                  <c:v>252.41666666666671</c:v>
                </c:pt>
                <c:pt idx="17">
                  <c:v>36.550000000000004</c:v>
                </c:pt>
                <c:pt idx="18">
                  <c:v>56.866666666666674</c:v>
                </c:pt>
                <c:pt idx="19">
                  <c:v>48.274999999999999</c:v>
                </c:pt>
                <c:pt idx="20">
                  <c:v>22.85</c:v>
                </c:pt>
                <c:pt idx="21">
                  <c:v>230.05</c:v>
                </c:pt>
                <c:pt idx="22">
                  <c:v>18.75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27-4F19-BC2C-5D9710388E9A}"/>
            </c:ext>
          </c:extLst>
        </c:ser>
        <c:ser>
          <c:idx val="8"/>
          <c:order val="8"/>
          <c:tx>
            <c:strRef>
              <c:f>e.coli!$A$100</c:f>
              <c:strCache>
                <c:ptCount val="1"/>
                <c:pt idx="0">
                  <c:v>Taylors Falls Bridge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e.coli!$B$90:$X$90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e.coli!$B$100:$X$100</c:f>
              <c:numCache>
                <c:formatCode>0.00</c:formatCode>
                <c:ptCount val="23"/>
                <c:pt idx="0">
                  <c:v>160</c:v>
                </c:pt>
                <c:pt idx="1">
                  <c:v>15.75</c:v>
                </c:pt>
                <c:pt idx="2">
                  <c:v>178.75</c:v>
                </c:pt>
                <c:pt idx="3">
                  <c:v>72.25</c:v>
                </c:pt>
                <c:pt idx="4">
                  <c:v>28.833333333333332</c:v>
                </c:pt>
                <c:pt idx="5">
                  <c:v>367.625</c:v>
                </c:pt>
                <c:pt idx="6">
                  <c:v>125</c:v>
                </c:pt>
                <c:pt idx="7">
                  <c:v>152.75</c:v>
                </c:pt>
                <c:pt idx="8">
                  <c:v>41.625</c:v>
                </c:pt>
                <c:pt idx="9">
                  <c:v>71</c:v>
                </c:pt>
                <c:pt idx="10">
                  <c:v>197.25</c:v>
                </c:pt>
                <c:pt idx="11">
                  <c:v>79.625</c:v>
                </c:pt>
                <c:pt idx="12">
                  <c:v>49.75</c:v>
                </c:pt>
                <c:pt idx="13">
                  <c:v>84.350000000000009</c:v>
                </c:pt>
                <c:pt idx="14">
                  <c:v>118.75714285714285</c:v>
                </c:pt>
                <c:pt idx="15" formatCode="General">
                  <c:v>178.9</c:v>
                </c:pt>
                <c:pt idx="16">
                  <c:v>138.98333333333335</c:v>
                </c:pt>
                <c:pt idx="17">
                  <c:v>38.566666666666663</c:v>
                </c:pt>
                <c:pt idx="18">
                  <c:v>199.36666666666667</c:v>
                </c:pt>
                <c:pt idx="19">
                  <c:v>191.76666666666665</c:v>
                </c:pt>
                <c:pt idx="20">
                  <c:v>38.1</c:v>
                </c:pt>
                <c:pt idx="21">
                  <c:v>72.86666666666666</c:v>
                </c:pt>
                <c:pt idx="22">
                  <c:v>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27-4F19-BC2C-5D9710388E9A}"/>
            </c:ext>
          </c:extLst>
        </c:ser>
        <c:ser>
          <c:idx val="9"/>
          <c:order val="9"/>
          <c:tx>
            <c:strRef>
              <c:f>e.coli!$A$101</c:f>
              <c:strCache>
                <c:ptCount val="1"/>
                <c:pt idx="0">
                  <c:v>Sagamore Bridge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e.coli!$B$90:$X$90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e.coli!$B$101:$X$101</c:f>
              <c:numCache>
                <c:formatCode>0.00</c:formatCode>
                <c:ptCount val="23"/>
                <c:pt idx="0">
                  <c:v>255.625</c:v>
                </c:pt>
                <c:pt idx="1">
                  <c:v>17.25</c:v>
                </c:pt>
                <c:pt idx="2">
                  <c:v>96</c:v>
                </c:pt>
                <c:pt idx="3">
                  <c:v>348</c:v>
                </c:pt>
                <c:pt idx="4">
                  <c:v>136.28571428571428</c:v>
                </c:pt>
                <c:pt idx="5">
                  <c:v>214.14285714285714</c:v>
                </c:pt>
                <c:pt idx="6">
                  <c:v>160.33333333333334</c:v>
                </c:pt>
                <c:pt idx="7">
                  <c:v>73</c:v>
                </c:pt>
                <c:pt idx="8">
                  <c:v>24.75</c:v>
                </c:pt>
                <c:pt idx="9">
                  <c:v>15.666666666666666</c:v>
                </c:pt>
                <c:pt idx="10">
                  <c:v>397.57142857142856</c:v>
                </c:pt>
                <c:pt idx="11">
                  <c:v>163.875</c:v>
                </c:pt>
                <c:pt idx="12">
                  <c:v>38.625</c:v>
                </c:pt>
                <c:pt idx="13">
                  <c:v>53.762500000000003</c:v>
                </c:pt>
                <c:pt idx="14">
                  <c:v>81.042857142857159</c:v>
                </c:pt>
                <c:pt idx="15" formatCode="General">
                  <c:v>101.47142857142858</c:v>
                </c:pt>
                <c:pt idx="16">
                  <c:v>122.02500000000002</c:v>
                </c:pt>
                <c:pt idx="17">
                  <c:v>32.95000000000001</c:v>
                </c:pt>
                <c:pt idx="18">
                  <c:v>60.333333333333336</c:v>
                </c:pt>
                <c:pt idx="19">
                  <c:v>334.70000000000005</c:v>
                </c:pt>
                <c:pt idx="20">
                  <c:v>32</c:v>
                </c:pt>
                <c:pt idx="21">
                  <c:v>88.533333333333346</c:v>
                </c:pt>
                <c:pt idx="22">
                  <c:v>27.666666666666668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427-4F19-BC2C-5D9710388E9A}"/>
            </c:ext>
          </c:extLst>
        </c:ser>
        <c:ser>
          <c:idx val="10"/>
          <c:order val="10"/>
          <c:tx>
            <c:strRef>
              <c:f>e.coli!$A$102</c:f>
              <c:strCache>
                <c:ptCount val="1"/>
                <c:pt idx="0">
                  <c:v>Sanders Parking Lot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e.coli!$B$90:$X$90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e.coli!$B$102:$X$102</c:f>
              <c:numCache>
                <c:formatCode>0.00</c:formatCode>
                <c:ptCount val="23"/>
                <c:pt idx="0">
                  <c:v>271.875</c:v>
                </c:pt>
                <c:pt idx="1">
                  <c:v>26.285714285714285</c:v>
                </c:pt>
                <c:pt idx="2">
                  <c:v>83.333333333333329</c:v>
                </c:pt>
                <c:pt idx="3">
                  <c:v>5.5</c:v>
                </c:pt>
                <c:pt idx="4">
                  <c:v>160.57142857142858</c:v>
                </c:pt>
                <c:pt idx="5">
                  <c:v>159.5</c:v>
                </c:pt>
                <c:pt idx="6">
                  <c:v>0</c:v>
                </c:pt>
                <c:pt idx="7">
                  <c:v>20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General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427-4F19-BC2C-5D9710388E9A}"/>
            </c:ext>
          </c:extLst>
        </c:ser>
        <c:ser>
          <c:idx val="11"/>
          <c:order val="11"/>
          <c:tx>
            <c:strRef>
              <c:f>e.coli!$A$103</c:f>
              <c:strCache>
                <c:ptCount val="1"/>
                <c:pt idx="0">
                  <c:v>Upstream of Tyngsboro Bridge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e.coli!$B$90:$X$90</c:f>
              <c:numCache>
                <c:formatCode>General</c:formatCod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2022</c:v>
                </c:pt>
              </c:numCache>
            </c:numRef>
          </c:xVal>
          <c:yVal>
            <c:numRef>
              <c:f>e.coli!$B$103:$X$103</c:f>
              <c:numCache>
                <c:formatCode>0.00</c:formatCode>
                <c:ptCount val="23"/>
                <c:pt idx="0">
                  <c:v>199.125</c:v>
                </c:pt>
                <c:pt idx="1">
                  <c:v>45.25</c:v>
                </c:pt>
                <c:pt idx="2">
                  <c:v>67.5</c:v>
                </c:pt>
                <c:pt idx="3">
                  <c:v>141.25</c:v>
                </c:pt>
                <c:pt idx="4">
                  <c:v>0</c:v>
                </c:pt>
                <c:pt idx="5">
                  <c:v>0</c:v>
                </c:pt>
                <c:pt idx="6">
                  <c:v>33.666666666666664</c:v>
                </c:pt>
                <c:pt idx="7">
                  <c:v>29.571428571428573</c:v>
                </c:pt>
                <c:pt idx="8">
                  <c:v>0</c:v>
                </c:pt>
                <c:pt idx="9">
                  <c:v>0</c:v>
                </c:pt>
                <c:pt idx="10">
                  <c:v>780.28571428571433</c:v>
                </c:pt>
                <c:pt idx="11">
                  <c:v>150.5</c:v>
                </c:pt>
                <c:pt idx="12">
                  <c:v>139.75</c:v>
                </c:pt>
                <c:pt idx="13">
                  <c:v>52.900000000000013</c:v>
                </c:pt>
                <c:pt idx="14">
                  <c:v>59.400000000000006</c:v>
                </c:pt>
                <c:pt idx="15" formatCode="General">
                  <c:v>28.471428571428568</c:v>
                </c:pt>
                <c:pt idx="16">
                  <c:v>240.67142857142855</c:v>
                </c:pt>
                <c:pt idx="17">
                  <c:v>21.183333333333334</c:v>
                </c:pt>
                <c:pt idx="18">
                  <c:v>35.466666666666661</c:v>
                </c:pt>
                <c:pt idx="19">
                  <c:v>44.033333333333331</c:v>
                </c:pt>
                <c:pt idx="20">
                  <c:v>133.21666666666667</c:v>
                </c:pt>
                <c:pt idx="21">
                  <c:v>127</c:v>
                </c:pt>
                <c:pt idx="22">
                  <c:v>17.25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427-4F19-BC2C-5D9710388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4809247"/>
        <c:axId val="1384809663"/>
      </c:scatterChart>
      <c:valAx>
        <c:axId val="1384809247"/>
        <c:scaling>
          <c:orientation val="minMax"/>
          <c:max val="2022"/>
          <c:min val="199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4809663"/>
        <c:crosses val="autoZero"/>
        <c:crossBetween val="midCat"/>
        <c:majorUnit val="2"/>
      </c:valAx>
      <c:valAx>
        <c:axId val="138480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e.coli(MPN/100mL)</a:t>
                </a:r>
              </a:p>
            </c:rich>
          </c:tx>
          <c:layout>
            <c:manualLayout>
              <c:xMode val="edge"/>
              <c:yMode val="edge"/>
              <c:x val="2.2908368573564198E-2"/>
              <c:y val="0.319072344865376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48092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2825024123593183E-2"/>
          <c:y val="0.83592087398185888"/>
          <c:w val="0.84353251206502411"/>
          <c:h val="0.163021212553387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 Precip vs. Ave Ecoli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'e.coli precip'!$C$1</c:f>
              <c:strCache>
                <c:ptCount val="1"/>
                <c:pt idx="0">
                  <c:v>ave precip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9.2569553805774279E-2"/>
                  <c:y val="0.1271741032370953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'e.coli precip'!$B$2:$B$20</c:f>
              <c:numCache>
                <c:formatCode>0.00</c:formatCode>
                <c:ptCount val="19"/>
                <c:pt idx="0">
                  <c:v>10.884239130434782</c:v>
                </c:pt>
                <c:pt idx="1">
                  <c:v>53.431249137336088</c:v>
                </c:pt>
                <c:pt idx="2">
                  <c:v>74.734456521739148</c:v>
                </c:pt>
                <c:pt idx="3">
                  <c:v>133.38873665408192</c:v>
                </c:pt>
                <c:pt idx="4">
                  <c:v>107.99048309178745</c:v>
                </c:pt>
                <c:pt idx="5">
                  <c:v>169.81650621118015</c:v>
                </c:pt>
                <c:pt idx="6">
                  <c:v>152.73357142857142</c:v>
                </c:pt>
                <c:pt idx="7">
                  <c:v>330.99605311355305</c:v>
                </c:pt>
                <c:pt idx="8">
                  <c:v>237.79993403158366</c:v>
                </c:pt>
                <c:pt idx="9">
                  <c:v>185.17593167701861</c:v>
                </c:pt>
                <c:pt idx="10">
                  <c:v>384.72901041666671</c:v>
                </c:pt>
                <c:pt idx="11">
                  <c:v>312.31732026143794</c:v>
                </c:pt>
                <c:pt idx="12">
                  <c:v>312.93055383022778</c:v>
                </c:pt>
                <c:pt idx="13">
                  <c:v>314.03363993423454</c:v>
                </c:pt>
                <c:pt idx="14">
                  <c:v>246.77135093167703</c:v>
                </c:pt>
                <c:pt idx="15">
                  <c:v>188.27908506881013</c:v>
                </c:pt>
                <c:pt idx="16">
                  <c:v>153.31717228920553</c:v>
                </c:pt>
                <c:pt idx="17">
                  <c:v>60.066818181818185</c:v>
                </c:pt>
                <c:pt idx="18">
                  <c:v>113.65783333333334</c:v>
                </c:pt>
              </c:numCache>
            </c:numRef>
          </c:xVal>
          <c:yVal>
            <c:numRef>
              <c:f>'e.coli precip'!$C$2:$C$20</c:f>
              <c:numCache>
                <c:formatCode>0.00</c:formatCode>
                <c:ptCount val="19"/>
                <c:pt idx="0">
                  <c:v>3.2620172863421182</c:v>
                </c:pt>
                <c:pt idx="1">
                  <c:v>3.2084147426171845</c:v>
                </c:pt>
                <c:pt idx="2">
                  <c:v>3.1601315845264408</c:v>
                </c:pt>
                <c:pt idx="3">
                  <c:v>3.1594708691472557</c:v>
                </c:pt>
                <c:pt idx="4">
                  <c:v>3.1594708691472557</c:v>
                </c:pt>
                <c:pt idx="5">
                  <c:v>3.1948972733124412</c:v>
                </c:pt>
                <c:pt idx="6">
                  <c:v>3.185195948766621</c:v>
                </c:pt>
                <c:pt idx="7">
                  <c:v>3.1851959487666219</c:v>
                </c:pt>
                <c:pt idx="8">
                  <c:v>3.1963160453420456</c:v>
                </c:pt>
                <c:pt idx="9">
                  <c:v>3.1437136950454252</c:v>
                </c:pt>
                <c:pt idx="10">
                  <c:v>3.1327161322469252</c:v>
                </c:pt>
                <c:pt idx="11">
                  <c:v>3.1327161322469252</c:v>
                </c:pt>
                <c:pt idx="12">
                  <c:v>3.1327161322469252</c:v>
                </c:pt>
                <c:pt idx="13">
                  <c:v>3.0920337801394204</c:v>
                </c:pt>
                <c:pt idx="14">
                  <c:v>3.0920337801394204</c:v>
                </c:pt>
                <c:pt idx="15">
                  <c:v>3.1103954833486758</c:v>
                </c:pt>
                <c:pt idx="16">
                  <c:v>3.0906974232715059</c:v>
                </c:pt>
                <c:pt idx="17">
                  <c:v>3.0571425272070796</c:v>
                </c:pt>
                <c:pt idx="18">
                  <c:v>3.0906974232715059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DA-45B9-8221-F6CD6FF30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605088"/>
        <c:axId val="645605416"/>
      </c:scatterChart>
      <c:valAx>
        <c:axId val="645605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E. coli (MPN/100mL)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605416"/>
        <c:crosses val="autoZero"/>
        <c:crossBetween val="midCat"/>
      </c:valAx>
      <c:valAx>
        <c:axId val="64560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avergae precipitation</a:t>
                </a:r>
                <a:r>
                  <a:rPr lang="en-US" baseline="0"/>
                  <a:t> (mm)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605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 Precip vs. Ave E.coli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'e.coli precip'!$C$36</c:f>
              <c:strCache>
                <c:ptCount val="1"/>
                <c:pt idx="0">
                  <c:v>ave precip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3974409448818896E-2"/>
                  <c:y val="0.107007874015748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'e.coli precip'!$B$37:$B$46</c:f>
              <c:numCache>
                <c:formatCode>General</c:formatCode>
                <c:ptCount val="10"/>
                <c:pt idx="0">
                  <c:v>25.323079710144928</c:v>
                </c:pt>
                <c:pt idx="1">
                  <c:v>90.23605590062111</c:v>
                </c:pt>
                <c:pt idx="2">
                  <c:v>145.68310041407867</c:v>
                </c:pt>
                <c:pt idx="3">
                  <c:v>117.76966873706003</c:v>
                </c:pt>
                <c:pt idx="4">
                  <c:v>77.565569358178053</c:v>
                </c:pt>
                <c:pt idx="5">
                  <c:v>112.2329658385093</c:v>
                </c:pt>
                <c:pt idx="6">
                  <c:v>109.6391563146998</c:v>
                </c:pt>
                <c:pt idx="7">
                  <c:v>114.2984989648033</c:v>
                </c:pt>
                <c:pt idx="8">
                  <c:v>125.02652691511388</c:v>
                </c:pt>
                <c:pt idx="9">
                  <c:v>102.02137681159422</c:v>
                </c:pt>
              </c:numCache>
            </c:numRef>
          </c:xVal>
          <c:yVal>
            <c:numRef>
              <c:f>'e.coli precip'!$C$37:$C$46</c:f>
              <c:numCache>
                <c:formatCode>0.00</c:formatCode>
                <c:ptCount val="10"/>
                <c:pt idx="0">
                  <c:v>3.1516038853189166</c:v>
                </c:pt>
                <c:pt idx="1">
                  <c:v>3.1516038853189166</c:v>
                </c:pt>
                <c:pt idx="2">
                  <c:v>3.1025336307028017</c:v>
                </c:pt>
                <c:pt idx="3">
                  <c:v>3.0836079276126314</c:v>
                </c:pt>
                <c:pt idx="4">
                  <c:v>3.0861534865006099</c:v>
                </c:pt>
                <c:pt idx="5">
                  <c:v>3.0861534865006099</c:v>
                </c:pt>
                <c:pt idx="6">
                  <c:v>3.0462847274282647</c:v>
                </c:pt>
                <c:pt idx="7">
                  <c:v>3.0896618418071533</c:v>
                </c:pt>
                <c:pt idx="8">
                  <c:v>2.9714517230572866</c:v>
                </c:pt>
                <c:pt idx="9">
                  <c:v>2.9714517230572866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90-4297-A3F9-4F71FAABB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367128"/>
        <c:axId val="538367456"/>
      </c:scatterChart>
      <c:valAx>
        <c:axId val="538367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E.coli (MPN/100mL)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367456"/>
        <c:crosses val="autoZero"/>
        <c:crossBetween val="midCat"/>
      </c:valAx>
      <c:valAx>
        <c:axId val="53836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Precip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367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182879</xdr:colOff>
      <xdr:row>104</xdr:row>
      <xdr:rowOff>137160</xdr:rowOff>
    </xdr:from>
    <xdr:to>
      <xdr:col>12</xdr:col>
      <xdr:colOff>130969</xdr:colOff>
      <xdr:row>145</xdr:row>
      <xdr:rowOff>107156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E3780F0-1B88-76B1-9723-9D9935FDEA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187234</xdr:colOff>
      <xdr:row>107</xdr:row>
      <xdr:rowOff>11906</xdr:rowOff>
    </xdr:from>
    <xdr:to>
      <xdr:col>27</xdr:col>
      <xdr:colOff>154781</xdr:colOff>
      <xdr:row>145</xdr:row>
      <xdr:rowOff>119062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639C4C2-8367-F39F-871C-98F11B4550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692467</xdr:colOff>
      <xdr:row>3</xdr:row>
      <xdr:rowOff>140970</xdr:rowOff>
    </xdr:from>
    <xdr:to>
      <xdr:col>12</xdr:col>
      <xdr:colOff>128587</xdr:colOff>
      <xdr:row>18</xdr:row>
      <xdr:rowOff>43815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599122</xdr:colOff>
      <xdr:row>49</xdr:row>
      <xdr:rowOff>87630</xdr:rowOff>
    </xdr:from>
    <xdr:to>
      <xdr:col>12</xdr:col>
      <xdr:colOff>35242</xdr:colOff>
      <xdr:row>63</xdr:row>
      <xdr:rowOff>156210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I168"/>
  <sheetViews>
    <sheetView tabSelected="1" topLeftCell="A117" zoomScale="80" zoomScaleNormal="80" workbookViewId="0">
      <selection activeCell="AB75" sqref="AB75"/>
    </sheetView>
  </sheetViews>
  <sheetFormatPr defaultRowHeight="14.4" x14ac:dyDescent="0.3"/>
  <cols>
    <col min="1" max="1" width="50.5546875" bestFit="1" customWidth="1"/>
    <col min="2" max="2" width="10.6640625" customWidth="1"/>
    <col min="3" max="3" width="10.109375" customWidth="1"/>
    <col min="4" max="8" width="9.5546875" bestFit="1" customWidth="1"/>
    <col min="9" max="9" width="10.88671875" bestFit="1" customWidth="1"/>
    <col min="10" max="10" width="12" customWidth="1"/>
    <col min="11" max="11" width="13" bestFit="1" customWidth="1"/>
    <col min="12" max="12" width="10.33203125" bestFit="1" customWidth="1"/>
    <col min="13" max="13" width="11.44140625" bestFit="1" customWidth="1"/>
    <col min="14" max="14" width="10.5546875" bestFit="1" customWidth="1"/>
    <col min="15" max="17" width="10.33203125" bestFit="1" customWidth="1"/>
    <col min="18" max="19" width="9.88671875" bestFit="1" customWidth="1"/>
    <col min="20" max="20" width="12.44140625" bestFit="1" customWidth="1"/>
    <col min="21" max="21" width="10.5546875" bestFit="1" customWidth="1"/>
    <col min="22" max="22" width="9.88671875" bestFit="1" customWidth="1"/>
    <col min="24" max="24" width="9.88671875" bestFit="1" customWidth="1"/>
    <col min="25" max="25" width="13.6640625" bestFit="1" customWidth="1"/>
    <col min="26" max="26" width="11.33203125" customWidth="1"/>
    <col min="27" max="27" width="13.44140625" bestFit="1" customWidth="1"/>
    <col min="28" max="28" width="10" bestFit="1" customWidth="1"/>
    <col min="29" max="29" width="12.44140625" bestFit="1" customWidth="1"/>
    <col min="30" max="31" width="9.33203125" bestFit="1" customWidth="1"/>
    <col min="32" max="32" width="15.33203125" bestFit="1" customWidth="1"/>
    <col min="33" max="33" width="13.44140625" bestFit="1" customWidth="1"/>
    <col min="34" max="34" width="15.33203125" bestFit="1" customWidth="1"/>
    <col min="35" max="35" width="10.6640625" bestFit="1" customWidth="1"/>
    <col min="36" max="36" width="9.44140625" bestFit="1" customWidth="1"/>
    <col min="37" max="37" width="10" bestFit="1" customWidth="1"/>
    <col min="38" max="38" width="12.44140625" bestFit="1" customWidth="1"/>
    <col min="39" max="44" width="10" bestFit="1" customWidth="1"/>
    <col min="45" max="47" width="11.109375" bestFit="1" customWidth="1"/>
    <col min="48" max="54" width="10" bestFit="1" customWidth="1"/>
    <col min="55" max="55" width="8.6640625" bestFit="1" customWidth="1"/>
    <col min="56" max="63" width="9.6640625" bestFit="1" customWidth="1"/>
    <col min="65" max="65" width="12.44140625" bestFit="1" customWidth="1"/>
    <col min="72" max="72" width="9.6640625" bestFit="1" customWidth="1"/>
    <col min="83" max="83" width="12.44140625" bestFit="1" customWidth="1"/>
    <col min="84" max="84" width="10.44140625" bestFit="1" customWidth="1"/>
    <col min="85" max="85" width="11.109375" bestFit="1" customWidth="1"/>
    <col min="86" max="86" width="10.44140625" bestFit="1" customWidth="1"/>
    <col min="87" max="87" width="9.6640625" bestFit="1" customWidth="1"/>
    <col min="88" max="88" width="10.44140625" bestFit="1" customWidth="1"/>
    <col min="89" max="89" width="9.6640625" bestFit="1" customWidth="1"/>
    <col min="90" max="90" width="13.33203125" bestFit="1" customWidth="1"/>
    <col min="91" max="91" width="13" bestFit="1" customWidth="1"/>
    <col min="92" max="108" width="10.5546875" bestFit="1" customWidth="1"/>
    <col min="110" max="117" width="10.5546875" bestFit="1" customWidth="1"/>
    <col min="119" max="120" width="10.5546875" bestFit="1" customWidth="1"/>
    <col min="122" max="126" width="10.5546875" bestFit="1" customWidth="1"/>
    <col min="128" max="135" width="10.5546875" bestFit="1" customWidth="1"/>
    <col min="137" max="143" width="10.5546875" bestFit="1" customWidth="1"/>
    <col min="146" max="152" width="10.5546875" bestFit="1" customWidth="1"/>
    <col min="154" max="164" width="10.5546875" bestFit="1" customWidth="1"/>
    <col min="166" max="166" width="10.5546875" bestFit="1" customWidth="1"/>
    <col min="167" max="167" width="7.6640625" bestFit="1" customWidth="1"/>
    <col min="169" max="172" width="10.5546875" bestFit="1" customWidth="1"/>
    <col min="174" max="174" width="10.5546875" bestFit="1" customWidth="1"/>
    <col min="176" max="190" width="10.5546875" bestFit="1" customWidth="1"/>
  </cols>
  <sheetData>
    <row r="1" spans="1:190" ht="15" thickBot="1" x14ac:dyDescent="0.35">
      <c r="A1" s="2" t="s">
        <v>16</v>
      </c>
      <c r="B1" s="103" t="s">
        <v>15</v>
      </c>
      <c r="C1" s="103"/>
      <c r="D1" s="103"/>
      <c r="E1" s="103"/>
      <c r="F1" s="103"/>
      <c r="G1" s="103"/>
      <c r="H1" s="103"/>
      <c r="I1" s="103"/>
    </row>
    <row r="2" spans="1:190" x14ac:dyDescent="0.3">
      <c r="A2" s="2"/>
      <c r="B2" s="32">
        <v>35948</v>
      </c>
      <c r="C2" s="32">
        <v>35962</v>
      </c>
      <c r="D2" s="32">
        <v>35976</v>
      </c>
      <c r="E2" s="32">
        <v>35990</v>
      </c>
      <c r="F2" s="32">
        <v>36004</v>
      </c>
      <c r="G2" s="32">
        <v>36018</v>
      </c>
      <c r="H2" s="32">
        <v>36032</v>
      </c>
      <c r="I2" s="32">
        <v>36046</v>
      </c>
      <c r="J2" s="58" t="s">
        <v>52</v>
      </c>
      <c r="K2" s="22">
        <v>36319</v>
      </c>
      <c r="L2" s="22">
        <v>36333</v>
      </c>
      <c r="M2" s="22">
        <v>36347</v>
      </c>
      <c r="N2" s="22">
        <v>36361</v>
      </c>
      <c r="O2" s="22">
        <v>36375</v>
      </c>
      <c r="P2" s="22">
        <v>36389</v>
      </c>
      <c r="Q2" s="22">
        <v>36403</v>
      </c>
      <c r="R2" s="22">
        <v>36417</v>
      </c>
      <c r="S2" s="22">
        <v>36690</v>
      </c>
      <c r="T2" s="58" t="s">
        <v>53</v>
      </c>
      <c r="U2" s="22">
        <v>36704</v>
      </c>
      <c r="V2" s="22">
        <v>36718</v>
      </c>
      <c r="W2" s="22">
        <v>36732</v>
      </c>
      <c r="X2" s="22">
        <v>36746</v>
      </c>
      <c r="Y2" s="22">
        <v>36760</v>
      </c>
      <c r="Z2" s="22">
        <v>44079</v>
      </c>
      <c r="AA2" s="22">
        <v>36788</v>
      </c>
      <c r="AB2" s="22">
        <v>36790</v>
      </c>
      <c r="AC2" s="58" t="s">
        <v>54</v>
      </c>
      <c r="AD2" s="14">
        <v>37054</v>
      </c>
      <c r="AE2" s="14">
        <v>37068</v>
      </c>
      <c r="AF2" s="14">
        <v>37082</v>
      </c>
      <c r="AG2" s="14">
        <v>37096</v>
      </c>
      <c r="AH2" s="14">
        <v>37110</v>
      </c>
      <c r="AI2" s="14">
        <v>37124</v>
      </c>
      <c r="AJ2" s="14">
        <v>37138</v>
      </c>
      <c r="AK2" s="14">
        <v>37152</v>
      </c>
      <c r="AL2" s="58" t="s">
        <v>55</v>
      </c>
      <c r="AM2" s="22">
        <v>37418</v>
      </c>
      <c r="AN2" s="22">
        <v>37432</v>
      </c>
      <c r="AO2" s="22">
        <v>37446</v>
      </c>
      <c r="AP2" s="22">
        <v>37460</v>
      </c>
      <c r="AQ2" s="22">
        <v>37474</v>
      </c>
      <c r="AR2" s="22">
        <v>37488</v>
      </c>
      <c r="AS2" s="22">
        <v>37502</v>
      </c>
      <c r="AT2" s="22">
        <v>37516</v>
      </c>
      <c r="AU2" s="22">
        <v>37543</v>
      </c>
      <c r="AV2" s="58" t="s">
        <v>56</v>
      </c>
      <c r="AW2" s="22">
        <v>37782</v>
      </c>
      <c r="AX2" s="22">
        <v>37796</v>
      </c>
      <c r="AY2" s="22">
        <v>37810</v>
      </c>
      <c r="AZ2" s="22">
        <v>37824</v>
      </c>
      <c r="BA2" s="22">
        <v>37838</v>
      </c>
      <c r="BB2" s="22">
        <v>37852</v>
      </c>
      <c r="BC2" s="22">
        <v>37866</v>
      </c>
      <c r="BD2" s="22">
        <v>37880</v>
      </c>
      <c r="BE2" s="58" t="s">
        <v>57</v>
      </c>
      <c r="BF2" s="36">
        <v>38146</v>
      </c>
      <c r="BG2" s="36">
        <v>38160</v>
      </c>
      <c r="BH2" s="36">
        <v>38174</v>
      </c>
      <c r="BI2" s="36">
        <v>38188</v>
      </c>
      <c r="BJ2" s="36">
        <v>38202</v>
      </c>
      <c r="BK2" s="36">
        <v>38230</v>
      </c>
      <c r="BL2" s="36">
        <v>38244</v>
      </c>
      <c r="BM2" s="58" t="s">
        <v>58</v>
      </c>
      <c r="BN2" s="3"/>
      <c r="BO2" s="3"/>
      <c r="BP2" s="3"/>
      <c r="BQ2" s="3"/>
      <c r="BR2" s="3"/>
      <c r="BS2" s="3"/>
      <c r="BT2" s="3"/>
      <c r="BU2" s="3"/>
      <c r="BV2" s="58" t="s">
        <v>60</v>
      </c>
      <c r="BW2" s="55">
        <v>38881</v>
      </c>
      <c r="BX2" s="56">
        <v>38895</v>
      </c>
      <c r="BY2" s="57">
        <v>38909</v>
      </c>
      <c r="BZ2" s="55">
        <v>38923</v>
      </c>
      <c r="CA2" s="56">
        <v>38937</v>
      </c>
      <c r="CB2" s="56">
        <v>38951</v>
      </c>
      <c r="CC2" s="56">
        <v>38965</v>
      </c>
      <c r="CD2" s="63">
        <v>38979</v>
      </c>
      <c r="CE2" s="58" t="s">
        <v>61</v>
      </c>
      <c r="CF2" s="1">
        <v>39245</v>
      </c>
      <c r="CG2" s="1">
        <v>39259</v>
      </c>
      <c r="CH2" s="1">
        <v>39273</v>
      </c>
      <c r="CI2" s="1">
        <v>39301</v>
      </c>
      <c r="CJ2" s="1">
        <v>39315</v>
      </c>
      <c r="CK2" s="1">
        <v>39329</v>
      </c>
      <c r="CL2" s="1">
        <v>39343</v>
      </c>
      <c r="CM2" s="58" t="s">
        <v>76</v>
      </c>
      <c r="CN2" s="36">
        <v>39609</v>
      </c>
      <c r="CO2" s="36">
        <v>39622</v>
      </c>
      <c r="CP2" s="36">
        <v>39637</v>
      </c>
      <c r="CQ2" s="36">
        <v>39651</v>
      </c>
      <c r="CR2" s="36">
        <v>39665</v>
      </c>
      <c r="CS2" s="36">
        <v>39679</v>
      </c>
      <c r="CT2" s="36">
        <v>39693</v>
      </c>
      <c r="CU2" s="86">
        <v>39707</v>
      </c>
      <c r="CV2" s="36">
        <v>39973</v>
      </c>
      <c r="CW2" s="36">
        <v>39987</v>
      </c>
      <c r="CX2" s="36">
        <v>40001</v>
      </c>
      <c r="CY2" s="36">
        <v>40017</v>
      </c>
      <c r="CZ2" s="36">
        <v>40029</v>
      </c>
      <c r="DA2" s="36">
        <v>40043</v>
      </c>
      <c r="DB2" s="36">
        <v>40057</v>
      </c>
      <c r="DC2" s="36">
        <v>40071</v>
      </c>
      <c r="DD2" s="36">
        <v>40085</v>
      </c>
      <c r="DE2" s="58"/>
      <c r="DF2" s="36">
        <v>40337</v>
      </c>
      <c r="DG2" s="36">
        <v>40351</v>
      </c>
      <c r="DH2" s="36">
        <v>40365</v>
      </c>
      <c r="DI2" s="36">
        <v>40379</v>
      </c>
      <c r="DJ2" s="36">
        <v>40393</v>
      </c>
      <c r="DK2" s="36">
        <v>40407</v>
      </c>
      <c r="DL2" s="36">
        <v>40421</v>
      </c>
      <c r="DM2" s="36">
        <v>40435</v>
      </c>
      <c r="DO2" s="36">
        <v>41065</v>
      </c>
      <c r="DP2" s="36">
        <v>41079</v>
      </c>
      <c r="DQ2" s="36">
        <v>41093</v>
      </c>
      <c r="DR2" s="36">
        <v>41107</v>
      </c>
      <c r="DS2" s="36">
        <v>41121</v>
      </c>
      <c r="DT2" s="36">
        <v>41135</v>
      </c>
      <c r="DU2" s="36">
        <v>41149</v>
      </c>
      <c r="DV2" s="36">
        <v>44815</v>
      </c>
      <c r="DX2" s="91">
        <v>41429</v>
      </c>
      <c r="DY2" s="36">
        <v>41443</v>
      </c>
      <c r="DZ2" s="36">
        <v>41457</v>
      </c>
      <c r="EA2" s="36">
        <v>41471</v>
      </c>
      <c r="EB2" s="36">
        <v>41485</v>
      </c>
      <c r="EC2" s="36">
        <v>41499</v>
      </c>
      <c r="ED2" s="36">
        <v>41513</v>
      </c>
      <c r="EE2" s="36">
        <v>41527</v>
      </c>
      <c r="EG2" s="36">
        <v>41793</v>
      </c>
      <c r="EH2" s="36">
        <v>41807</v>
      </c>
      <c r="EI2" s="36">
        <v>41821</v>
      </c>
      <c r="EJ2" s="36">
        <v>41835</v>
      </c>
      <c r="EK2" s="36">
        <v>41849</v>
      </c>
      <c r="EL2" s="36">
        <v>41863</v>
      </c>
      <c r="EM2" s="36">
        <v>41877</v>
      </c>
      <c r="EN2" s="36">
        <v>41891</v>
      </c>
      <c r="EP2" s="36">
        <v>42157</v>
      </c>
      <c r="EQ2" s="36">
        <v>42171</v>
      </c>
      <c r="ER2" s="36">
        <v>42185</v>
      </c>
      <c r="ES2" s="36">
        <v>44756</v>
      </c>
      <c r="ET2" s="91">
        <v>42213</v>
      </c>
      <c r="EU2" s="36">
        <v>42227</v>
      </c>
      <c r="EV2" s="36">
        <v>42241</v>
      </c>
      <c r="EW2" s="36">
        <v>42255</v>
      </c>
      <c r="EY2" s="1">
        <v>42535</v>
      </c>
      <c r="EZ2" s="1">
        <v>42549</v>
      </c>
      <c r="FA2" s="1">
        <v>42563</v>
      </c>
      <c r="FB2" s="1">
        <v>42211</v>
      </c>
      <c r="FC2" s="1">
        <v>42591</v>
      </c>
      <c r="FD2" s="1">
        <v>42605</v>
      </c>
      <c r="FF2" s="91">
        <v>42899</v>
      </c>
      <c r="FG2" s="91">
        <v>42913</v>
      </c>
      <c r="FH2" s="91">
        <v>42927</v>
      </c>
      <c r="FI2" s="91">
        <v>42941</v>
      </c>
      <c r="FJ2" s="91">
        <v>42955</v>
      </c>
      <c r="FK2" s="91">
        <v>42969</v>
      </c>
      <c r="FM2" s="36">
        <v>43263</v>
      </c>
      <c r="FN2" s="36">
        <v>43277</v>
      </c>
      <c r="FO2" s="36">
        <v>43291</v>
      </c>
      <c r="FP2" s="36">
        <v>43305</v>
      </c>
      <c r="FQ2" s="36">
        <v>43319</v>
      </c>
      <c r="FR2" s="36">
        <v>43333</v>
      </c>
      <c r="FT2" s="36">
        <v>43627</v>
      </c>
      <c r="FU2" s="36">
        <v>43641</v>
      </c>
      <c r="FV2" s="36">
        <v>43655</v>
      </c>
      <c r="FW2" s="36">
        <v>43669</v>
      </c>
      <c r="FX2" s="36">
        <v>43683</v>
      </c>
      <c r="FY2" s="36">
        <v>43697</v>
      </c>
      <c r="GA2" s="36">
        <v>44376</v>
      </c>
      <c r="GB2" s="36">
        <v>44404</v>
      </c>
      <c r="GC2" s="36">
        <v>44439</v>
      </c>
      <c r="GD2" s="1"/>
      <c r="GE2" s="36">
        <v>44733</v>
      </c>
      <c r="GF2" s="36">
        <v>44747</v>
      </c>
      <c r="GG2" s="36">
        <v>44761</v>
      </c>
      <c r="GH2" s="36">
        <v>44775</v>
      </c>
    </row>
    <row r="3" spans="1:190" ht="15.6" customHeight="1" x14ac:dyDescent="0.3">
      <c r="A3" s="26" t="s">
        <v>32</v>
      </c>
      <c r="B3" s="16">
        <v>140.69999999999999</v>
      </c>
      <c r="C3" s="16">
        <v>246.5</v>
      </c>
      <c r="D3" s="16">
        <v>48</v>
      </c>
      <c r="E3" s="16">
        <v>15.3</v>
      </c>
      <c r="F3" s="16">
        <v>33</v>
      </c>
      <c r="G3" s="16">
        <v>93</v>
      </c>
      <c r="H3" s="16">
        <v>24.5</v>
      </c>
      <c r="I3" s="16">
        <v>140.69999999999999</v>
      </c>
      <c r="J3" s="58">
        <f>AVERAGE(B3:I3)</f>
        <v>92.712500000000006</v>
      </c>
      <c r="K3" s="15">
        <v>10</v>
      </c>
      <c r="L3" s="15">
        <v>270</v>
      </c>
      <c r="M3" s="19">
        <v>60</v>
      </c>
      <c r="N3" s="19">
        <v>99</v>
      </c>
      <c r="O3" s="19">
        <v>20</v>
      </c>
      <c r="P3" s="19">
        <v>60</v>
      </c>
      <c r="Q3" s="19">
        <v>30</v>
      </c>
      <c r="R3" s="19">
        <v>40</v>
      </c>
      <c r="S3" s="3"/>
      <c r="T3" s="58">
        <f>AVERAGE(K3:S3)</f>
        <v>73.625</v>
      </c>
      <c r="U3" s="3"/>
      <c r="V3" s="3"/>
      <c r="W3" s="3"/>
      <c r="X3" s="3"/>
      <c r="Y3" s="3"/>
      <c r="Z3" s="3"/>
      <c r="AA3" s="3"/>
      <c r="AB3" s="3"/>
      <c r="AC3" s="58">
        <v>0</v>
      </c>
      <c r="AD3" s="13">
        <v>0</v>
      </c>
      <c r="AE3" s="13"/>
      <c r="AF3" s="13"/>
      <c r="AG3" s="13"/>
      <c r="AH3" s="13"/>
      <c r="AI3" s="13"/>
      <c r="AJ3" s="13">
        <v>0</v>
      </c>
      <c r="AK3" s="13"/>
      <c r="AL3" s="58">
        <f>AVERAGE(AD3:AK3)</f>
        <v>0</v>
      </c>
      <c r="AM3" s="3"/>
      <c r="AN3" s="3"/>
      <c r="AO3" s="3"/>
      <c r="AP3" s="3"/>
      <c r="AQ3" s="3"/>
      <c r="AR3" s="3"/>
      <c r="AS3" s="3"/>
      <c r="AT3" s="3"/>
      <c r="AU3" s="3"/>
      <c r="AV3" s="58">
        <v>0</v>
      </c>
      <c r="AW3" s="3"/>
      <c r="AX3" s="3"/>
      <c r="AY3" s="3"/>
      <c r="AZ3" s="3"/>
      <c r="BA3" s="3"/>
      <c r="BB3" s="3"/>
      <c r="BC3" s="3"/>
      <c r="BD3" s="3">
        <v>84</v>
      </c>
      <c r="BE3" s="58">
        <f>AVERAGE(AW3:BD3)</f>
        <v>84</v>
      </c>
      <c r="BF3" s="3"/>
      <c r="BG3" s="3"/>
      <c r="BH3" s="3"/>
      <c r="BI3" s="3"/>
      <c r="BJ3" s="3"/>
      <c r="BK3" s="3"/>
      <c r="BL3" s="3"/>
      <c r="BM3" s="58" t="e">
        <f>AVERAGE(BF3:BL3)</f>
        <v>#DIV/0!</v>
      </c>
      <c r="BN3" s="3"/>
      <c r="BO3" s="3"/>
      <c r="BP3" s="3"/>
      <c r="BQ3" s="3"/>
      <c r="BR3" s="3"/>
      <c r="BS3" s="3"/>
      <c r="BT3" s="3"/>
      <c r="BU3" s="3"/>
      <c r="BV3" s="58">
        <v>0</v>
      </c>
      <c r="BW3" s="60"/>
      <c r="BX3" s="3"/>
      <c r="BY3" s="3"/>
      <c r="BZ3" s="3"/>
      <c r="CA3" s="3"/>
      <c r="CB3" s="3"/>
      <c r="CC3" s="3"/>
      <c r="CD3" s="64"/>
      <c r="CE3" s="58">
        <v>0</v>
      </c>
      <c r="CM3" s="58" t="e">
        <f>AVERAGE(CF3:CL3)</f>
        <v>#DIV/0!</v>
      </c>
      <c r="CN3" s="3"/>
      <c r="CO3" s="3"/>
      <c r="CP3" s="3"/>
      <c r="CQ3" s="3"/>
      <c r="CR3" s="3"/>
      <c r="CS3" s="3"/>
      <c r="CT3" s="3"/>
      <c r="CU3" s="64"/>
      <c r="CV3" s="3"/>
      <c r="CW3" s="3"/>
      <c r="CX3" s="3"/>
      <c r="CY3" s="3"/>
      <c r="CZ3" s="3"/>
      <c r="DA3" s="3"/>
      <c r="DB3" s="3"/>
      <c r="DC3" s="3"/>
      <c r="DD3" s="3"/>
      <c r="DE3" s="58" t="e">
        <f>AVERAGE(CN3:DD3)</f>
        <v>#DIV/0!</v>
      </c>
      <c r="DF3" s="3"/>
      <c r="DG3" s="3"/>
      <c r="DH3" s="3"/>
      <c r="DI3" s="3"/>
      <c r="DJ3" s="3"/>
      <c r="DK3" s="3"/>
      <c r="DL3" s="3"/>
      <c r="DM3" s="3"/>
      <c r="DO3" s="3"/>
      <c r="DP3" s="3"/>
      <c r="DQ3" s="3"/>
      <c r="DR3" s="3"/>
      <c r="DS3" s="3"/>
      <c r="DT3" s="3"/>
      <c r="DU3" s="3"/>
      <c r="DV3" s="3"/>
      <c r="DX3" s="3"/>
      <c r="DY3" s="3"/>
      <c r="DZ3" s="3"/>
      <c r="EA3" s="3"/>
      <c r="EB3" s="3"/>
      <c r="EC3" s="3"/>
      <c r="ED3" s="3"/>
      <c r="EE3" s="3"/>
      <c r="EG3" s="3"/>
      <c r="EH3" s="3"/>
      <c r="EI3" s="3"/>
      <c r="EJ3" s="3"/>
      <c r="EK3" s="3"/>
      <c r="EL3" s="3"/>
      <c r="EM3" s="3"/>
      <c r="EN3" s="3"/>
      <c r="EP3" s="3"/>
      <c r="EQ3" s="3"/>
      <c r="ER3" s="3"/>
      <c r="ES3" s="3"/>
      <c r="ET3" s="3"/>
      <c r="EU3" s="3"/>
      <c r="EV3" s="3"/>
      <c r="EW3" s="3"/>
      <c r="EY3" s="3"/>
      <c r="EZ3" s="3"/>
      <c r="FA3" s="3"/>
      <c r="FB3" s="3"/>
      <c r="FC3" s="3"/>
      <c r="FD3" s="3"/>
      <c r="FF3" s="3"/>
      <c r="FG3" s="3"/>
      <c r="FH3" s="3"/>
      <c r="FI3" s="3"/>
      <c r="FJ3" s="3"/>
      <c r="FK3" s="3"/>
      <c r="FM3" s="3"/>
      <c r="FN3" s="3"/>
      <c r="FO3" s="3"/>
      <c r="FP3" s="3"/>
      <c r="FQ3" s="3"/>
      <c r="FR3" s="3"/>
      <c r="FT3" s="3"/>
      <c r="FU3" s="3"/>
      <c r="FV3" s="3"/>
      <c r="FW3" s="3"/>
      <c r="FX3" s="3"/>
      <c r="FY3" s="3"/>
      <c r="GA3" s="3"/>
      <c r="GB3" s="3"/>
      <c r="GC3" s="3"/>
      <c r="GE3" s="3"/>
      <c r="GF3" s="3"/>
      <c r="GG3" s="3"/>
      <c r="GH3" s="3"/>
    </row>
    <row r="4" spans="1:190" ht="28.2" customHeight="1" x14ac:dyDescent="0.3">
      <c r="A4" s="27" t="s">
        <v>1</v>
      </c>
      <c r="B4" s="16">
        <v>164</v>
      </c>
      <c r="C4" s="16">
        <v>256</v>
      </c>
      <c r="D4" s="16">
        <v>13</v>
      </c>
      <c r="E4" s="16">
        <v>20</v>
      </c>
      <c r="F4" s="16">
        <v>64</v>
      </c>
      <c r="G4" s="16">
        <v>30</v>
      </c>
      <c r="H4" s="16">
        <v>40</v>
      </c>
      <c r="I4" s="16">
        <v>79</v>
      </c>
      <c r="J4" s="58">
        <f t="shared" ref="J4:J11" si="0">AVERAGE(B4:I4)</f>
        <v>83.25</v>
      </c>
      <c r="K4" s="15">
        <v>122</v>
      </c>
      <c r="L4" s="15">
        <v>40</v>
      </c>
      <c r="M4" s="15">
        <v>80</v>
      </c>
      <c r="N4" s="15">
        <v>69</v>
      </c>
      <c r="O4" s="15">
        <v>20</v>
      </c>
      <c r="P4" s="15">
        <v>66</v>
      </c>
      <c r="Q4" s="15">
        <v>20</v>
      </c>
      <c r="R4" s="15">
        <v>41</v>
      </c>
      <c r="S4" s="3">
        <v>110</v>
      </c>
      <c r="T4" s="58">
        <f t="shared" ref="T4:T11" si="1">AVERAGE(K4:S4)</f>
        <v>63.111111111111114</v>
      </c>
      <c r="U4" s="3">
        <v>90</v>
      </c>
      <c r="V4" s="3" t="s">
        <v>31</v>
      </c>
      <c r="W4" s="3">
        <v>130</v>
      </c>
      <c r="X4" s="3">
        <v>10</v>
      </c>
      <c r="Y4" s="3">
        <v>30</v>
      </c>
      <c r="Z4" s="3">
        <v>20</v>
      </c>
      <c r="AA4" s="3">
        <v>40</v>
      </c>
      <c r="AB4" s="3"/>
      <c r="AC4" s="58">
        <f t="shared" ref="AC4:AC11" si="2">AVERAGE(U4:AB4)</f>
        <v>53.333333333333336</v>
      </c>
      <c r="AD4" s="13">
        <v>520</v>
      </c>
      <c r="AE4" s="13">
        <v>36</v>
      </c>
      <c r="AF4" s="13">
        <v>18</v>
      </c>
      <c r="AG4" s="13">
        <v>60</v>
      </c>
      <c r="AH4" s="13">
        <v>11</v>
      </c>
      <c r="AI4" s="13">
        <v>0</v>
      </c>
      <c r="AJ4" s="13">
        <v>4</v>
      </c>
      <c r="AK4" s="13">
        <v>1</v>
      </c>
      <c r="AL4" s="58">
        <f t="shared" ref="AL4:AL12" si="3">AVERAGE(AD4:AK4)</f>
        <v>81.25</v>
      </c>
      <c r="AM4" s="3">
        <v>2</v>
      </c>
      <c r="AN4" s="3">
        <v>26</v>
      </c>
      <c r="AO4" s="3">
        <v>15</v>
      </c>
      <c r="AP4" s="3">
        <v>48</v>
      </c>
      <c r="AQ4" s="3">
        <v>28</v>
      </c>
      <c r="AR4" s="3">
        <v>20</v>
      </c>
      <c r="AS4" s="3">
        <v>32</v>
      </c>
      <c r="AT4" s="3">
        <v>76</v>
      </c>
      <c r="AU4" s="3"/>
      <c r="AV4" s="58">
        <f t="shared" ref="AV4:AV12" si="4">AVERAGE(AM4:AU4)</f>
        <v>30.875</v>
      </c>
      <c r="AW4" s="3">
        <v>42</v>
      </c>
      <c r="AX4" s="3">
        <v>60</v>
      </c>
      <c r="AY4" s="3">
        <v>19</v>
      </c>
      <c r="AZ4" s="3">
        <v>32</v>
      </c>
      <c r="BA4" s="3">
        <v>15</v>
      </c>
      <c r="BB4" s="3">
        <v>66</v>
      </c>
      <c r="BC4" s="3">
        <v>24</v>
      </c>
      <c r="BD4" s="3"/>
      <c r="BE4" s="58">
        <f t="shared" ref="BE4:BE12" si="5">AVERAGE(AW4:BD4)</f>
        <v>36.857142857142854</v>
      </c>
      <c r="BF4" s="3">
        <v>0</v>
      </c>
      <c r="BG4" s="3">
        <v>66</v>
      </c>
      <c r="BH4" s="3">
        <v>0</v>
      </c>
      <c r="BI4" s="3">
        <v>96</v>
      </c>
      <c r="BJ4" s="3">
        <v>72</v>
      </c>
      <c r="BK4" s="3">
        <v>120</v>
      </c>
      <c r="BL4" s="3"/>
      <c r="BM4" s="58">
        <f t="shared" ref="BM4:BM12" si="6">AVERAGE(BF4:BL4)</f>
        <v>59</v>
      </c>
      <c r="BN4" s="3"/>
      <c r="BO4" s="3">
        <v>50</v>
      </c>
      <c r="BP4" s="3">
        <v>43</v>
      </c>
      <c r="BQ4" s="3">
        <v>48</v>
      </c>
      <c r="BR4" s="3">
        <v>8</v>
      </c>
      <c r="BS4" s="3">
        <v>24</v>
      </c>
      <c r="BT4" s="3">
        <v>12</v>
      </c>
      <c r="BU4" s="3">
        <v>24</v>
      </c>
      <c r="BV4" s="58">
        <f t="shared" ref="BV4:BV25" si="7">AVERAGE(BN4:BU4)</f>
        <v>29.857142857142858</v>
      </c>
      <c r="BW4" s="61">
        <v>2</v>
      </c>
      <c r="BX4" s="45">
        <v>49</v>
      </c>
      <c r="BY4" s="45">
        <v>1</v>
      </c>
      <c r="BZ4" s="45">
        <v>20</v>
      </c>
      <c r="CA4" s="45">
        <v>96</v>
      </c>
      <c r="CB4" s="45">
        <v>74</v>
      </c>
      <c r="CC4" s="45">
        <v>6</v>
      </c>
      <c r="CD4" s="46">
        <v>58</v>
      </c>
      <c r="CE4" s="58">
        <f t="shared" ref="CE4:CE25" si="8">AVERAGE(BW4:CD4)</f>
        <v>38.25</v>
      </c>
      <c r="CF4">
        <v>28</v>
      </c>
      <c r="CG4">
        <v>26</v>
      </c>
      <c r="CH4">
        <v>1299</v>
      </c>
      <c r="CI4">
        <v>71</v>
      </c>
      <c r="CJ4">
        <v>113</v>
      </c>
      <c r="CK4">
        <v>4</v>
      </c>
      <c r="CM4" s="58">
        <f t="shared" ref="CM4:CM32" si="9">AVERAGE(CF4:CL4)</f>
        <v>256.83333333333331</v>
      </c>
      <c r="CN4" s="3">
        <v>115</v>
      </c>
      <c r="CO4" s="3"/>
      <c r="CP4" s="3">
        <v>133</v>
      </c>
      <c r="CQ4" s="3">
        <v>488</v>
      </c>
      <c r="CR4" s="3"/>
      <c r="CS4" s="3">
        <v>56</v>
      </c>
      <c r="CT4" s="3">
        <v>70</v>
      </c>
      <c r="CU4" s="64">
        <v>74</v>
      </c>
      <c r="CV4" s="3">
        <v>44</v>
      </c>
      <c r="CW4" s="3">
        <v>93</v>
      </c>
      <c r="CX4" s="3">
        <v>19</v>
      </c>
      <c r="CY4" s="3">
        <v>71</v>
      </c>
      <c r="CZ4" s="3">
        <v>10</v>
      </c>
      <c r="DA4" s="3">
        <v>58</v>
      </c>
      <c r="DB4" s="3">
        <v>41</v>
      </c>
      <c r="DC4" s="3">
        <v>41</v>
      </c>
      <c r="DD4" s="3">
        <v>102</v>
      </c>
      <c r="DE4" s="58">
        <f t="shared" ref="DE4:DE32" si="10">AVERAGE(CN4:DD4)</f>
        <v>94.333333333333329</v>
      </c>
      <c r="DF4" s="3"/>
      <c r="DG4" s="3"/>
      <c r="DH4" s="3">
        <v>16</v>
      </c>
      <c r="DI4" s="3">
        <v>18</v>
      </c>
      <c r="DJ4" s="3"/>
      <c r="DK4" s="3"/>
      <c r="DL4" s="3"/>
      <c r="DM4" s="3"/>
      <c r="DO4" s="3"/>
      <c r="DP4" s="3">
        <v>33.1</v>
      </c>
      <c r="DQ4" s="3">
        <v>25.9</v>
      </c>
      <c r="DR4" s="3">
        <v>307.60000000000002</v>
      </c>
      <c r="DS4" s="3">
        <v>15.3</v>
      </c>
      <c r="DT4" s="3">
        <v>19.5</v>
      </c>
      <c r="DU4" s="3"/>
      <c r="DV4" s="3"/>
      <c r="DX4" s="3"/>
      <c r="DY4" s="3"/>
      <c r="DZ4" s="3"/>
      <c r="EA4" s="3"/>
      <c r="EB4" s="3"/>
      <c r="EC4" s="3">
        <v>17.3</v>
      </c>
      <c r="ED4" s="3">
        <v>2</v>
      </c>
      <c r="EE4" s="3">
        <v>3</v>
      </c>
      <c r="EG4" s="3">
        <v>8.5</v>
      </c>
      <c r="EH4" s="3">
        <v>10.8</v>
      </c>
      <c r="EI4" s="3">
        <v>16</v>
      </c>
      <c r="EJ4" s="3">
        <v>8.4</v>
      </c>
      <c r="EK4" s="3">
        <v>21.6</v>
      </c>
      <c r="EL4" s="3">
        <v>88</v>
      </c>
      <c r="EM4" s="3">
        <v>3.1</v>
      </c>
      <c r="EN4" s="3">
        <v>7.5</v>
      </c>
      <c r="EP4" s="3">
        <v>123.6</v>
      </c>
      <c r="EQ4" s="3">
        <v>10.1</v>
      </c>
      <c r="ER4" s="3">
        <v>146.69999999999999</v>
      </c>
      <c r="ES4" s="3">
        <v>5.2</v>
      </c>
      <c r="ET4" s="3">
        <v>60.9</v>
      </c>
      <c r="EU4" s="3">
        <v>2</v>
      </c>
      <c r="EV4" s="3">
        <v>6.3</v>
      </c>
      <c r="EW4" s="3">
        <v>3.1</v>
      </c>
      <c r="EY4" s="3"/>
      <c r="EZ4" s="3">
        <v>5.2</v>
      </c>
      <c r="FA4" s="3">
        <v>7.4</v>
      </c>
      <c r="FB4" s="3">
        <v>13.2</v>
      </c>
      <c r="FC4" s="3">
        <v>8.6</v>
      </c>
      <c r="FD4" s="3">
        <v>9.6999999999999993</v>
      </c>
      <c r="FF4" s="3">
        <v>41</v>
      </c>
      <c r="FG4" s="3">
        <v>35.9</v>
      </c>
      <c r="FH4" s="3">
        <v>7.5</v>
      </c>
      <c r="FI4" s="3">
        <v>24.9</v>
      </c>
      <c r="FJ4" s="3">
        <v>42.8</v>
      </c>
      <c r="FK4" s="3">
        <v>5.2</v>
      </c>
      <c r="FM4" s="3">
        <v>2</v>
      </c>
      <c r="FN4" s="3">
        <v>6.3</v>
      </c>
      <c r="FO4" s="3">
        <v>1</v>
      </c>
      <c r="FP4" s="3">
        <v>5.2</v>
      </c>
      <c r="FQ4" s="3">
        <v>46.4</v>
      </c>
      <c r="FR4" s="3">
        <v>10.9</v>
      </c>
      <c r="FT4" s="3">
        <v>7.5</v>
      </c>
      <c r="FU4" s="3">
        <v>13.4</v>
      </c>
      <c r="FV4" s="3"/>
      <c r="FW4" s="3">
        <v>5.2</v>
      </c>
      <c r="FX4" s="3">
        <v>4.0999999999999996</v>
      </c>
      <c r="FY4" s="3">
        <v>30.1</v>
      </c>
      <c r="GA4" s="3">
        <v>5.2</v>
      </c>
      <c r="GB4" s="3">
        <v>8.1</v>
      </c>
      <c r="GC4" s="3">
        <v>21.1</v>
      </c>
      <c r="GE4" s="3">
        <v>3</v>
      </c>
      <c r="GF4" s="3">
        <v>3</v>
      </c>
      <c r="GG4" s="3">
        <v>13</v>
      </c>
      <c r="GH4" s="3">
        <v>3</v>
      </c>
    </row>
    <row r="5" spans="1:190" ht="23.4" customHeight="1" x14ac:dyDescent="0.3">
      <c r="A5" s="28" t="s">
        <v>33</v>
      </c>
      <c r="B5" s="3"/>
      <c r="C5" s="3"/>
      <c r="D5" s="3"/>
      <c r="E5" s="3"/>
      <c r="F5" s="3"/>
      <c r="G5" s="3"/>
      <c r="H5" s="3"/>
      <c r="I5" s="3"/>
      <c r="J5" s="58">
        <v>0</v>
      </c>
      <c r="K5" s="3"/>
      <c r="L5" s="3"/>
      <c r="M5" s="3"/>
      <c r="N5" s="3"/>
      <c r="O5" s="3"/>
      <c r="P5" s="3"/>
      <c r="Q5" s="3"/>
      <c r="R5" s="3"/>
      <c r="S5" s="3">
        <v>40</v>
      </c>
      <c r="T5" s="58">
        <f t="shared" si="1"/>
        <v>40</v>
      </c>
      <c r="U5" s="3">
        <v>20</v>
      </c>
      <c r="V5" s="3" t="s">
        <v>31</v>
      </c>
      <c r="W5" s="3">
        <v>330</v>
      </c>
      <c r="X5" s="3">
        <v>30</v>
      </c>
      <c r="Y5" s="3">
        <v>16</v>
      </c>
      <c r="Z5" s="3">
        <v>0</v>
      </c>
      <c r="AA5" s="3">
        <v>10</v>
      </c>
      <c r="AB5" s="3"/>
      <c r="AC5" s="58">
        <f t="shared" si="2"/>
        <v>67.666666666666671</v>
      </c>
      <c r="AD5" s="13">
        <v>440</v>
      </c>
      <c r="AE5" s="13">
        <v>335</v>
      </c>
      <c r="AF5" s="13">
        <v>0</v>
      </c>
      <c r="AG5" s="13">
        <v>90</v>
      </c>
      <c r="AH5" s="13">
        <v>79</v>
      </c>
      <c r="AI5" s="13">
        <v>148</v>
      </c>
      <c r="AJ5" s="13">
        <v>33</v>
      </c>
      <c r="AK5" s="13">
        <v>1</v>
      </c>
      <c r="AL5" s="58">
        <f t="shared" si="3"/>
        <v>140.75</v>
      </c>
      <c r="AM5" s="3">
        <v>32</v>
      </c>
      <c r="AN5" s="3">
        <v>40</v>
      </c>
      <c r="AO5" s="3">
        <v>4</v>
      </c>
      <c r="AP5" s="3"/>
      <c r="AQ5" s="3">
        <v>42</v>
      </c>
      <c r="AR5" s="3">
        <v>32</v>
      </c>
      <c r="AS5" s="3">
        <v>52</v>
      </c>
      <c r="AT5" s="3"/>
      <c r="AU5" s="3"/>
      <c r="AV5" s="58">
        <f t="shared" si="4"/>
        <v>33.666666666666664</v>
      </c>
      <c r="AW5" s="3">
        <v>20</v>
      </c>
      <c r="AX5" s="3">
        <v>13</v>
      </c>
      <c r="AY5" s="3">
        <v>40</v>
      </c>
      <c r="AZ5" s="3">
        <v>43</v>
      </c>
      <c r="BA5" s="3">
        <v>350</v>
      </c>
      <c r="BB5" s="3">
        <v>62</v>
      </c>
      <c r="BC5" s="3"/>
      <c r="BD5" s="3">
        <v>61</v>
      </c>
      <c r="BE5" s="58">
        <f t="shared" si="5"/>
        <v>84.142857142857139</v>
      </c>
      <c r="BF5" s="3">
        <v>0</v>
      </c>
      <c r="BG5" s="3">
        <v>19</v>
      </c>
      <c r="BH5" s="3">
        <v>0</v>
      </c>
      <c r="BI5" s="3"/>
      <c r="BJ5" s="3">
        <v>0</v>
      </c>
      <c r="BK5" s="3">
        <v>80</v>
      </c>
      <c r="BL5" s="3"/>
      <c r="BM5" s="58">
        <f t="shared" si="6"/>
        <v>19.8</v>
      </c>
      <c r="BN5" s="3"/>
      <c r="BO5" s="3">
        <v>90</v>
      </c>
      <c r="BP5" s="3">
        <v>36</v>
      </c>
      <c r="BQ5" s="3">
        <v>102</v>
      </c>
      <c r="BR5" s="3">
        <v>48</v>
      </c>
      <c r="BS5" s="3">
        <v>44</v>
      </c>
      <c r="BT5" s="3">
        <v>56</v>
      </c>
      <c r="BU5" s="3">
        <v>168</v>
      </c>
      <c r="BV5" s="58">
        <f t="shared" si="7"/>
        <v>77.714285714285708</v>
      </c>
      <c r="BW5" s="62">
        <v>4</v>
      </c>
      <c r="BX5" s="47">
        <v>8</v>
      </c>
      <c r="BY5" s="47">
        <v>1</v>
      </c>
      <c r="BZ5" s="47">
        <v>2</v>
      </c>
      <c r="CA5" s="47">
        <v>1</v>
      </c>
      <c r="CB5" s="47">
        <v>215</v>
      </c>
      <c r="CC5" s="47">
        <v>6</v>
      </c>
      <c r="CD5" s="48">
        <v>1</v>
      </c>
      <c r="CE5" s="58">
        <f t="shared" si="8"/>
        <v>29.75</v>
      </c>
      <c r="CF5">
        <v>10</v>
      </c>
      <c r="CG5">
        <v>2</v>
      </c>
      <c r="CH5">
        <v>344</v>
      </c>
      <c r="CI5">
        <v>186</v>
      </c>
      <c r="CJ5">
        <v>686</v>
      </c>
      <c r="CK5">
        <v>0</v>
      </c>
      <c r="CM5" s="58">
        <f t="shared" si="9"/>
        <v>204.66666666666666</v>
      </c>
      <c r="CN5" s="3">
        <v>32</v>
      </c>
      <c r="CO5" s="3">
        <v>160</v>
      </c>
      <c r="CP5" s="3">
        <v>33</v>
      </c>
      <c r="CQ5" s="3">
        <v>62</v>
      </c>
      <c r="CR5" s="3">
        <v>15</v>
      </c>
      <c r="CS5" s="3">
        <v>18</v>
      </c>
      <c r="CU5" s="64"/>
      <c r="CV5" s="3">
        <v>63</v>
      </c>
      <c r="CW5" s="3">
        <v>58</v>
      </c>
      <c r="CX5" s="3">
        <v>14</v>
      </c>
      <c r="CY5" s="3">
        <v>14</v>
      </c>
      <c r="CZ5" s="3">
        <v>21</v>
      </c>
      <c r="DA5" s="3">
        <v>41</v>
      </c>
      <c r="DB5" s="3">
        <v>14</v>
      </c>
      <c r="DC5" s="3">
        <v>14</v>
      </c>
      <c r="DD5" s="3">
        <v>7</v>
      </c>
      <c r="DE5" s="58">
        <f t="shared" si="10"/>
        <v>37.733333333333334</v>
      </c>
      <c r="DF5" s="3">
        <v>145</v>
      </c>
      <c r="DG5" s="3">
        <v>8</v>
      </c>
      <c r="DH5" s="3">
        <v>17</v>
      </c>
      <c r="DI5" s="3">
        <v>56</v>
      </c>
      <c r="DJ5" s="3">
        <v>25</v>
      </c>
      <c r="DK5" s="3">
        <v>42</v>
      </c>
      <c r="DL5" s="3">
        <v>42</v>
      </c>
      <c r="DM5" s="3">
        <v>42</v>
      </c>
      <c r="DO5" s="3">
        <v>79.400000000000006</v>
      </c>
      <c r="DP5" s="3">
        <v>21.6</v>
      </c>
      <c r="DQ5" s="3">
        <v>30.9</v>
      </c>
      <c r="DR5" s="3">
        <v>20.3</v>
      </c>
      <c r="DS5" s="3">
        <v>16.399999999999999</v>
      </c>
      <c r="DT5" s="3">
        <v>35.9</v>
      </c>
      <c r="DU5" s="3">
        <v>121.1</v>
      </c>
      <c r="DV5" s="3">
        <v>131.4</v>
      </c>
      <c r="DX5" s="3">
        <v>31.1</v>
      </c>
      <c r="DY5" s="3">
        <v>16</v>
      </c>
      <c r="DZ5" s="3">
        <v>17.3</v>
      </c>
      <c r="EA5" s="3"/>
      <c r="EB5" s="3">
        <v>62.7</v>
      </c>
      <c r="EC5" s="3">
        <v>72.7</v>
      </c>
      <c r="ED5" s="3">
        <v>52</v>
      </c>
      <c r="EE5" s="3">
        <v>48.8</v>
      </c>
      <c r="EG5" s="3">
        <v>7.5</v>
      </c>
      <c r="EH5" s="3">
        <v>238.2</v>
      </c>
      <c r="EI5" s="3">
        <v>48.8</v>
      </c>
      <c r="EJ5" s="3">
        <v>38.299999999999997</v>
      </c>
      <c r="EK5" s="3">
        <v>146.69999999999999</v>
      </c>
      <c r="EL5" s="3">
        <v>260.3</v>
      </c>
      <c r="EM5" s="3">
        <v>151.5</v>
      </c>
      <c r="EN5" s="3">
        <v>88.2</v>
      </c>
      <c r="EP5" s="3">
        <v>547.5</v>
      </c>
      <c r="EQ5" s="3">
        <v>67.7</v>
      </c>
      <c r="ER5" s="3">
        <v>307.60000000000002</v>
      </c>
      <c r="ES5" s="3">
        <v>14.6</v>
      </c>
      <c r="ET5" s="3">
        <v>547.5</v>
      </c>
      <c r="EU5" s="3">
        <v>78.900000000000006</v>
      </c>
      <c r="EV5" s="3">
        <v>70.3</v>
      </c>
      <c r="EW5" s="3">
        <v>65.7</v>
      </c>
      <c r="EY5" s="3">
        <v>53.8</v>
      </c>
      <c r="EZ5" s="3">
        <v>51.2</v>
      </c>
      <c r="FA5" s="3">
        <v>40</v>
      </c>
      <c r="FB5" s="3">
        <v>68.900000000000006</v>
      </c>
      <c r="FC5" s="3">
        <v>79.400000000000006</v>
      </c>
      <c r="FD5" s="3">
        <v>98.5</v>
      </c>
      <c r="FF5" s="3">
        <v>21.8</v>
      </c>
      <c r="FG5" s="3">
        <v>26.9</v>
      </c>
      <c r="FH5" s="3">
        <v>25.6</v>
      </c>
      <c r="FI5" s="3">
        <v>111.2</v>
      </c>
      <c r="FJ5" s="3">
        <v>67</v>
      </c>
      <c r="FK5" s="3">
        <v>61.3</v>
      </c>
      <c r="FM5" s="3">
        <v>53.7</v>
      </c>
      <c r="FN5" s="3">
        <v>48</v>
      </c>
      <c r="FO5" s="3">
        <v>19.5</v>
      </c>
      <c r="FP5" s="3">
        <v>57.3</v>
      </c>
      <c r="FQ5" s="3"/>
      <c r="FR5" s="3">
        <v>38.4</v>
      </c>
      <c r="FT5" s="3">
        <v>33.1</v>
      </c>
      <c r="FU5" s="3">
        <v>5.2</v>
      </c>
      <c r="FV5" s="3">
        <v>3.1</v>
      </c>
      <c r="FW5" s="3">
        <v>648.79999999999995</v>
      </c>
      <c r="FX5" s="3">
        <v>14.6</v>
      </c>
      <c r="FY5" s="3">
        <v>214.2</v>
      </c>
      <c r="GA5" s="3">
        <v>15.5</v>
      </c>
      <c r="GB5" s="3">
        <v>13.5</v>
      </c>
      <c r="GC5" s="3">
        <v>99</v>
      </c>
      <c r="GE5" s="3">
        <v>15</v>
      </c>
      <c r="GF5" s="3">
        <v>62</v>
      </c>
      <c r="GG5" s="3">
        <v>235</v>
      </c>
      <c r="GH5" s="3">
        <v>51</v>
      </c>
    </row>
    <row r="6" spans="1:190" ht="13.95" customHeight="1" x14ac:dyDescent="0.3">
      <c r="A6" s="27" t="s">
        <v>2</v>
      </c>
      <c r="B6" s="16">
        <v>41.3</v>
      </c>
      <c r="C6" s="16">
        <v>314.7</v>
      </c>
      <c r="D6" s="16">
        <v>30.7</v>
      </c>
      <c r="E6" s="16">
        <v>7.3</v>
      </c>
      <c r="F6" s="16">
        <v>12</v>
      </c>
      <c r="G6" s="16">
        <v>58</v>
      </c>
      <c r="H6" s="16">
        <v>19</v>
      </c>
      <c r="I6" s="16">
        <v>45.5</v>
      </c>
      <c r="J6" s="58">
        <f t="shared" si="0"/>
        <v>66.0625</v>
      </c>
      <c r="K6" s="18">
        <v>431</v>
      </c>
      <c r="L6" s="18">
        <v>103</v>
      </c>
      <c r="M6" s="18">
        <v>91</v>
      </c>
      <c r="N6" s="18">
        <v>430</v>
      </c>
      <c r="O6" s="18">
        <v>442</v>
      </c>
      <c r="P6" s="18">
        <v>74</v>
      </c>
      <c r="Q6" s="18">
        <v>37</v>
      </c>
      <c r="R6" s="18">
        <v>237</v>
      </c>
      <c r="S6" s="3">
        <v>40</v>
      </c>
      <c r="T6" s="58">
        <f t="shared" si="1"/>
        <v>209.44444444444446</v>
      </c>
      <c r="U6" s="3">
        <v>200</v>
      </c>
      <c r="V6" s="3">
        <v>300</v>
      </c>
      <c r="W6" s="3">
        <v>250</v>
      </c>
      <c r="X6" s="3"/>
      <c r="Y6" s="3">
        <v>15</v>
      </c>
      <c r="Z6" s="3">
        <v>40</v>
      </c>
      <c r="AA6" s="3">
        <v>1</v>
      </c>
      <c r="AB6" s="3"/>
      <c r="AC6" s="58">
        <f t="shared" si="2"/>
        <v>134.33333333333334</v>
      </c>
      <c r="AD6" s="13">
        <v>550</v>
      </c>
      <c r="AE6" s="13">
        <v>80</v>
      </c>
      <c r="AF6" s="13">
        <v>25</v>
      </c>
      <c r="AG6" s="13">
        <v>80</v>
      </c>
      <c r="AH6" s="13">
        <v>128</v>
      </c>
      <c r="AI6" s="13">
        <v>0</v>
      </c>
      <c r="AJ6" s="13">
        <v>10</v>
      </c>
      <c r="AK6" s="13">
        <v>30</v>
      </c>
      <c r="AL6" s="58">
        <f t="shared" si="3"/>
        <v>112.875</v>
      </c>
      <c r="AM6" s="3">
        <v>20</v>
      </c>
      <c r="AN6" s="3">
        <v>50</v>
      </c>
      <c r="AO6" s="3">
        <v>64</v>
      </c>
      <c r="AP6" s="3">
        <v>6</v>
      </c>
      <c r="AQ6" s="3">
        <v>0</v>
      </c>
      <c r="AR6" s="3">
        <v>40</v>
      </c>
      <c r="AS6" s="3">
        <v>70</v>
      </c>
      <c r="AT6" s="3">
        <v>0</v>
      </c>
      <c r="AU6" s="3"/>
      <c r="AV6" s="58">
        <f t="shared" si="4"/>
        <v>31.25</v>
      </c>
      <c r="AW6" s="3">
        <v>0</v>
      </c>
      <c r="AX6" s="3">
        <v>15</v>
      </c>
      <c r="AY6" s="3"/>
      <c r="AZ6" s="3">
        <v>36</v>
      </c>
      <c r="BA6" s="3">
        <v>255</v>
      </c>
      <c r="BB6" s="3">
        <v>120</v>
      </c>
      <c r="BC6" s="3">
        <v>22</v>
      </c>
      <c r="BD6" s="3"/>
      <c r="BE6" s="58">
        <f t="shared" si="5"/>
        <v>74.666666666666671</v>
      </c>
      <c r="BF6" s="6">
        <v>0</v>
      </c>
      <c r="BG6" s="3">
        <v>16</v>
      </c>
      <c r="BH6" s="3">
        <v>0</v>
      </c>
      <c r="BI6" s="3">
        <v>64</v>
      </c>
      <c r="BJ6" s="3">
        <v>38</v>
      </c>
      <c r="BK6" s="3">
        <v>78</v>
      </c>
      <c r="BL6" s="3"/>
      <c r="BM6" s="58">
        <f t="shared" si="6"/>
        <v>32.666666666666664</v>
      </c>
      <c r="BN6" s="3"/>
      <c r="BO6" s="3">
        <v>36</v>
      </c>
      <c r="BP6" s="3">
        <v>60</v>
      </c>
      <c r="BQ6" s="3">
        <v>64</v>
      </c>
      <c r="BR6" s="3">
        <v>64</v>
      </c>
      <c r="BS6" s="3">
        <v>56</v>
      </c>
      <c r="BT6" s="3">
        <v>4</v>
      </c>
      <c r="BU6" s="3">
        <v>20</v>
      </c>
      <c r="BV6" s="58">
        <f t="shared" si="7"/>
        <v>43.428571428571431</v>
      </c>
      <c r="BW6" s="62">
        <v>0</v>
      </c>
      <c r="BX6" s="47">
        <v>30</v>
      </c>
      <c r="BY6" s="47">
        <v>1</v>
      </c>
      <c r="BZ6" s="47">
        <v>1</v>
      </c>
      <c r="CA6" s="47">
        <v>2</v>
      </c>
      <c r="CB6" s="47">
        <v>0</v>
      </c>
      <c r="CC6" s="47">
        <v>1</v>
      </c>
      <c r="CD6" s="48">
        <v>162</v>
      </c>
      <c r="CE6" s="58">
        <f t="shared" si="8"/>
        <v>24.625</v>
      </c>
      <c r="CM6" s="58" t="e">
        <f t="shared" si="9"/>
        <v>#DIV/0!</v>
      </c>
      <c r="CN6" s="3">
        <v>104</v>
      </c>
      <c r="CO6" s="3">
        <v>410</v>
      </c>
      <c r="CP6" s="3">
        <v>46</v>
      </c>
      <c r="CQ6" s="3">
        <v>344</v>
      </c>
      <c r="CR6" s="3">
        <v>22</v>
      </c>
      <c r="CS6" s="3">
        <v>11</v>
      </c>
      <c r="CT6" s="3">
        <v>36</v>
      </c>
      <c r="CU6" s="64">
        <v>45</v>
      </c>
      <c r="CV6" s="3">
        <v>44</v>
      </c>
      <c r="CW6" s="3">
        <v>96</v>
      </c>
      <c r="CX6" s="3">
        <v>35</v>
      </c>
      <c r="CY6" s="3">
        <v>46</v>
      </c>
      <c r="CZ6" s="3">
        <v>23</v>
      </c>
      <c r="DA6" s="3">
        <v>56</v>
      </c>
      <c r="DB6" s="3">
        <v>11</v>
      </c>
      <c r="DC6" s="3">
        <v>11</v>
      </c>
      <c r="DD6" s="3">
        <v>93</v>
      </c>
      <c r="DE6" s="58">
        <f t="shared" si="10"/>
        <v>84.294117647058826</v>
      </c>
      <c r="DF6" s="3">
        <v>77</v>
      </c>
      <c r="DG6" s="3"/>
      <c r="DH6" s="3">
        <v>21</v>
      </c>
      <c r="DI6" s="3">
        <v>24</v>
      </c>
      <c r="DJ6" s="3">
        <v>32</v>
      </c>
      <c r="DK6" s="3">
        <v>65</v>
      </c>
      <c r="DL6" s="3">
        <v>65</v>
      </c>
      <c r="DM6" s="3">
        <v>65</v>
      </c>
      <c r="DO6" s="3">
        <v>115.3</v>
      </c>
      <c r="DP6" s="3">
        <v>16</v>
      </c>
      <c r="DQ6" s="3">
        <v>29.5</v>
      </c>
      <c r="DR6" s="3">
        <v>54.8</v>
      </c>
      <c r="DS6" s="3">
        <v>21.6</v>
      </c>
      <c r="DT6" s="3">
        <v>42.8</v>
      </c>
      <c r="DU6" s="3">
        <v>224.7</v>
      </c>
      <c r="DV6" s="3">
        <v>129.6</v>
      </c>
      <c r="DX6" s="3">
        <v>74.900000000000006</v>
      </c>
      <c r="DY6" s="3">
        <v>52.1</v>
      </c>
      <c r="DZ6" s="3">
        <v>60.9</v>
      </c>
      <c r="EA6" s="3">
        <v>135.4</v>
      </c>
      <c r="EB6" s="3">
        <v>95.9</v>
      </c>
      <c r="EC6" s="3">
        <v>81.3</v>
      </c>
      <c r="ED6" s="3">
        <v>59.8</v>
      </c>
      <c r="EE6" s="3">
        <v>91</v>
      </c>
      <c r="EG6" s="3">
        <v>110</v>
      </c>
      <c r="EH6" s="3">
        <v>98.5</v>
      </c>
      <c r="EI6" s="3">
        <v>90.6</v>
      </c>
      <c r="EJ6" s="3">
        <v>108.6</v>
      </c>
      <c r="EK6" s="3">
        <v>185</v>
      </c>
      <c r="EL6" s="3">
        <v>178.9</v>
      </c>
      <c r="EM6" s="3">
        <v>119.8</v>
      </c>
      <c r="EN6" s="3">
        <v>101.7</v>
      </c>
      <c r="EP6" s="3">
        <v>1553.1</v>
      </c>
      <c r="EQ6" s="3">
        <v>86</v>
      </c>
      <c r="ER6" s="3">
        <v>275.5</v>
      </c>
      <c r="ES6" s="3">
        <v>43.2</v>
      </c>
      <c r="ET6" s="3">
        <v>2419.6</v>
      </c>
      <c r="EU6" s="3">
        <v>67</v>
      </c>
      <c r="EV6" s="3">
        <v>151.5</v>
      </c>
      <c r="EW6" s="3">
        <v>93.3</v>
      </c>
      <c r="EY6" s="3">
        <v>29.5</v>
      </c>
      <c r="EZ6" s="3">
        <v>95.9</v>
      </c>
      <c r="FA6" s="3">
        <v>128.1</v>
      </c>
      <c r="FB6" s="3">
        <v>32.299999999999997</v>
      </c>
      <c r="FC6" s="3">
        <v>110</v>
      </c>
      <c r="FD6" s="3">
        <v>112.4</v>
      </c>
      <c r="FF6" s="3">
        <v>27.5</v>
      </c>
      <c r="FG6" s="3">
        <v>36.299999999999997</v>
      </c>
      <c r="FH6" s="3">
        <v>416</v>
      </c>
      <c r="FI6" s="3">
        <v>167.4</v>
      </c>
      <c r="FJ6" s="3">
        <v>285.10000000000002</v>
      </c>
      <c r="FK6" s="3">
        <v>172.2</v>
      </c>
      <c r="FM6" s="3">
        <v>72.3</v>
      </c>
      <c r="FN6" s="3">
        <v>218.7</v>
      </c>
      <c r="FO6" s="3">
        <v>53.8</v>
      </c>
      <c r="FP6" s="3">
        <v>140.1</v>
      </c>
      <c r="FQ6" s="3">
        <v>46.5</v>
      </c>
      <c r="FR6" s="3">
        <v>85.5</v>
      </c>
      <c r="FT6" s="3">
        <v>387.3</v>
      </c>
      <c r="FU6" s="3">
        <v>44.8</v>
      </c>
      <c r="FV6" s="3">
        <v>12.2</v>
      </c>
      <c r="FW6" s="3">
        <v>1553.1</v>
      </c>
      <c r="FX6" s="3">
        <v>46.4</v>
      </c>
      <c r="FY6" s="3">
        <v>365.4</v>
      </c>
      <c r="GA6" s="3">
        <v>42</v>
      </c>
      <c r="GB6" s="3">
        <v>290.89999999999998</v>
      </c>
      <c r="GC6" s="3">
        <v>93.3</v>
      </c>
      <c r="GE6" s="3">
        <v>40</v>
      </c>
      <c r="GF6" s="3">
        <v>91</v>
      </c>
      <c r="GG6" s="3">
        <v>980</v>
      </c>
      <c r="GH6" s="3">
        <v>53</v>
      </c>
    </row>
    <row r="7" spans="1:190" x14ac:dyDescent="0.3">
      <c r="A7" s="29" t="s">
        <v>30</v>
      </c>
      <c r="B7" s="7"/>
      <c r="C7" s="7"/>
      <c r="D7" s="7"/>
      <c r="E7" s="7"/>
      <c r="F7" s="7"/>
      <c r="G7" s="7"/>
      <c r="H7" s="7"/>
      <c r="I7" s="7"/>
      <c r="J7" s="58">
        <v>0</v>
      </c>
      <c r="K7" s="8">
        <v>193</v>
      </c>
      <c r="L7" s="7">
        <v>186</v>
      </c>
      <c r="M7" s="7">
        <v>93</v>
      </c>
      <c r="N7" s="7">
        <v>950</v>
      </c>
      <c r="O7" s="7">
        <v>27</v>
      </c>
      <c r="P7" s="7">
        <v>47</v>
      </c>
      <c r="Q7" s="7">
        <v>118</v>
      </c>
      <c r="R7" s="7">
        <v>83</v>
      </c>
      <c r="S7" s="3">
        <v>80</v>
      </c>
      <c r="T7" s="58">
        <f t="shared" si="1"/>
        <v>197.44444444444446</v>
      </c>
      <c r="U7" s="3">
        <v>230</v>
      </c>
      <c r="V7" s="3">
        <v>430</v>
      </c>
      <c r="W7" s="3">
        <v>420</v>
      </c>
      <c r="X7" s="3">
        <v>10</v>
      </c>
      <c r="Y7" s="3">
        <v>13</v>
      </c>
      <c r="Z7" s="3">
        <v>8</v>
      </c>
      <c r="AA7" s="3">
        <v>130</v>
      </c>
      <c r="AB7" s="3"/>
      <c r="AC7" s="58">
        <f t="shared" si="2"/>
        <v>177.28571428571428</v>
      </c>
      <c r="AD7" s="13">
        <v>340</v>
      </c>
      <c r="AE7" s="13">
        <v>800</v>
      </c>
      <c r="AF7" s="13">
        <v>98</v>
      </c>
      <c r="AG7" s="13">
        <v>110</v>
      </c>
      <c r="AH7" s="13">
        <v>127</v>
      </c>
      <c r="AI7" s="13">
        <v>390</v>
      </c>
      <c r="AJ7" s="13">
        <v>4</v>
      </c>
      <c r="AK7" s="13">
        <v>84</v>
      </c>
      <c r="AL7" s="58">
        <f t="shared" si="3"/>
        <v>244.125</v>
      </c>
      <c r="AM7" s="6">
        <v>40</v>
      </c>
      <c r="AN7" s="3">
        <v>60</v>
      </c>
      <c r="AO7" s="3">
        <v>4</v>
      </c>
      <c r="AP7" s="3">
        <v>40</v>
      </c>
      <c r="AQ7" s="3"/>
      <c r="AR7" s="3">
        <v>24</v>
      </c>
      <c r="AS7" s="3">
        <v>2</v>
      </c>
      <c r="AT7" s="3">
        <v>16</v>
      </c>
      <c r="AU7" s="3"/>
      <c r="AV7" s="58">
        <f t="shared" si="4"/>
        <v>26.571428571428573</v>
      </c>
      <c r="AW7" s="3">
        <v>70</v>
      </c>
      <c r="AX7" s="3">
        <v>26</v>
      </c>
      <c r="AY7" s="3">
        <v>21</v>
      </c>
      <c r="AZ7" s="3"/>
      <c r="BA7" s="3"/>
      <c r="BB7" s="3"/>
      <c r="BC7" s="3"/>
      <c r="BD7" s="3">
        <v>88</v>
      </c>
      <c r="BE7" s="58">
        <f t="shared" si="5"/>
        <v>51.25</v>
      </c>
      <c r="BF7" s="6">
        <v>0</v>
      </c>
      <c r="BG7" s="3">
        <v>20</v>
      </c>
      <c r="BH7" s="3">
        <v>0</v>
      </c>
      <c r="BI7" s="3">
        <v>148</v>
      </c>
      <c r="BJ7" s="3">
        <v>0</v>
      </c>
      <c r="BK7" s="3">
        <v>0</v>
      </c>
      <c r="BL7" s="3"/>
      <c r="BM7" s="58">
        <f t="shared" si="6"/>
        <v>28</v>
      </c>
      <c r="BN7" s="3"/>
      <c r="BO7" s="3"/>
      <c r="BP7" s="3"/>
      <c r="BQ7" s="3"/>
      <c r="BR7" s="3"/>
      <c r="BS7" s="3"/>
      <c r="BT7" s="3"/>
      <c r="BU7" s="3"/>
      <c r="BV7" s="58">
        <v>0</v>
      </c>
      <c r="BW7" s="62">
        <v>0</v>
      </c>
      <c r="BX7" s="47">
        <v>0</v>
      </c>
      <c r="BY7" s="47">
        <v>0</v>
      </c>
      <c r="BZ7" s="47">
        <v>0</v>
      </c>
      <c r="CA7" s="47">
        <v>0</v>
      </c>
      <c r="CB7" s="47">
        <v>0</v>
      </c>
      <c r="CC7" s="47">
        <v>0</v>
      </c>
      <c r="CD7" s="48">
        <v>0</v>
      </c>
      <c r="CE7" s="58">
        <f t="shared" si="8"/>
        <v>0</v>
      </c>
      <c r="CH7">
        <v>248</v>
      </c>
      <c r="CI7">
        <v>365</v>
      </c>
      <c r="CJ7">
        <v>30</v>
      </c>
      <c r="CM7" s="58">
        <f t="shared" si="9"/>
        <v>214.33333333333334</v>
      </c>
      <c r="CN7" s="3">
        <v>33</v>
      </c>
      <c r="CO7" s="3">
        <v>1119</v>
      </c>
      <c r="CP7" s="3">
        <v>26</v>
      </c>
      <c r="CQ7" s="3">
        <v>1046</v>
      </c>
      <c r="CR7" s="3">
        <v>20</v>
      </c>
      <c r="CS7" s="3">
        <v>23</v>
      </c>
      <c r="CT7" s="3">
        <v>13</v>
      </c>
      <c r="CU7" s="64">
        <v>95</v>
      </c>
      <c r="CV7" s="3"/>
      <c r="CW7" s="3">
        <v>125</v>
      </c>
      <c r="CX7" s="3">
        <v>54</v>
      </c>
      <c r="CY7" s="3">
        <v>39</v>
      </c>
      <c r="CZ7" s="3">
        <v>40</v>
      </c>
      <c r="DA7" s="3">
        <v>13</v>
      </c>
      <c r="DB7" s="3"/>
      <c r="DC7" s="3"/>
      <c r="DD7" s="3">
        <v>1</v>
      </c>
      <c r="DE7" s="58">
        <f t="shared" si="10"/>
        <v>189.07142857142858</v>
      </c>
      <c r="DF7" s="3">
        <v>75</v>
      </c>
      <c r="DG7" s="3">
        <v>14</v>
      </c>
      <c r="DH7" s="3">
        <v>6</v>
      </c>
      <c r="DI7" s="3">
        <v>50</v>
      </c>
      <c r="DJ7" s="3">
        <v>29</v>
      </c>
      <c r="DK7" s="3">
        <v>37</v>
      </c>
      <c r="DL7" s="3">
        <v>37</v>
      </c>
      <c r="DM7" s="3">
        <v>37</v>
      </c>
      <c r="DO7" s="3">
        <v>98.7</v>
      </c>
      <c r="DP7" s="3">
        <v>73.3</v>
      </c>
      <c r="DQ7" s="3">
        <v>151.5</v>
      </c>
      <c r="DR7" s="3">
        <v>31.8</v>
      </c>
      <c r="DS7" s="3">
        <v>61.3</v>
      </c>
      <c r="DT7" s="3">
        <v>96</v>
      </c>
      <c r="DU7" s="3"/>
      <c r="DV7" s="3">
        <v>63.7</v>
      </c>
      <c r="DX7" s="3">
        <v>58.3</v>
      </c>
      <c r="DY7" s="3">
        <v>29.9</v>
      </c>
      <c r="DZ7" s="3"/>
      <c r="EA7" s="3">
        <v>56.5</v>
      </c>
      <c r="EB7" s="3">
        <v>178.5</v>
      </c>
      <c r="EC7" s="3">
        <v>48</v>
      </c>
      <c r="ED7" s="3">
        <v>65</v>
      </c>
      <c r="EE7" s="3">
        <v>71.7</v>
      </c>
      <c r="EG7" s="3">
        <v>76.3</v>
      </c>
      <c r="EH7" s="3">
        <v>72.2</v>
      </c>
      <c r="EI7" s="3">
        <v>55.6</v>
      </c>
      <c r="EJ7" s="3">
        <v>93.3</v>
      </c>
      <c r="EK7" s="3">
        <v>129.6</v>
      </c>
      <c r="EL7" s="3">
        <v>261.3</v>
      </c>
      <c r="EM7" s="3">
        <v>57.6</v>
      </c>
      <c r="EN7" s="3">
        <v>224.7</v>
      </c>
      <c r="EP7" s="3">
        <v>1119.9000000000001</v>
      </c>
      <c r="EQ7" s="3"/>
      <c r="ER7" s="3">
        <v>214.3</v>
      </c>
      <c r="ES7" s="3">
        <v>18.3</v>
      </c>
      <c r="ET7" s="3">
        <v>325.5</v>
      </c>
      <c r="EU7" s="3">
        <v>36.9</v>
      </c>
      <c r="EV7" s="3">
        <v>76.7</v>
      </c>
      <c r="EW7" s="3">
        <v>139.6</v>
      </c>
      <c r="EY7" s="3">
        <v>27.2</v>
      </c>
      <c r="EZ7" s="3">
        <v>165.8</v>
      </c>
      <c r="FA7" s="3">
        <v>105</v>
      </c>
      <c r="FB7" s="3"/>
      <c r="FC7" s="3">
        <v>79.400000000000006</v>
      </c>
      <c r="FD7" s="3">
        <v>84.2</v>
      </c>
      <c r="FF7" s="3">
        <v>48.7</v>
      </c>
      <c r="FG7" s="3">
        <v>35.5</v>
      </c>
      <c r="FH7" s="3">
        <v>32.700000000000003</v>
      </c>
      <c r="FI7" s="3">
        <v>74.400000000000006</v>
      </c>
      <c r="FJ7" s="3">
        <v>209.8</v>
      </c>
      <c r="FK7" s="3">
        <v>157.6</v>
      </c>
      <c r="FM7" s="3">
        <v>22.6</v>
      </c>
      <c r="FN7" s="3">
        <v>410.6</v>
      </c>
      <c r="FO7" s="3">
        <v>18.7</v>
      </c>
      <c r="FP7" s="3">
        <v>121</v>
      </c>
      <c r="FQ7" s="3">
        <v>83.6</v>
      </c>
      <c r="FR7" s="3">
        <v>69.7</v>
      </c>
      <c r="FT7" s="3">
        <v>44.3</v>
      </c>
      <c r="FU7" s="3">
        <v>14.5</v>
      </c>
      <c r="FV7" s="3">
        <v>23.1</v>
      </c>
      <c r="FW7" s="3">
        <v>579.4</v>
      </c>
      <c r="FX7" s="3">
        <v>28.8</v>
      </c>
      <c r="FY7" s="3">
        <v>547.5</v>
      </c>
      <c r="GA7" s="3">
        <v>32.299999999999997</v>
      </c>
      <c r="GB7" s="3">
        <v>30.1</v>
      </c>
      <c r="GC7" s="3">
        <v>224.7</v>
      </c>
      <c r="GE7" s="3">
        <v>15</v>
      </c>
      <c r="GF7" s="3">
        <v>140</v>
      </c>
      <c r="GG7" s="3">
        <v>132</v>
      </c>
      <c r="GH7" s="3">
        <v>21</v>
      </c>
    </row>
    <row r="8" spans="1:190" ht="20.399999999999999" customHeight="1" x14ac:dyDescent="0.3">
      <c r="A8" s="27" t="s">
        <v>3</v>
      </c>
      <c r="B8" s="16">
        <v>318.7</v>
      </c>
      <c r="C8" s="16">
        <v>296.7</v>
      </c>
      <c r="D8" s="16">
        <v>47.3</v>
      </c>
      <c r="E8" s="16">
        <v>34.700000000000003</v>
      </c>
      <c r="F8" s="16">
        <v>130.5</v>
      </c>
      <c r="G8" s="16">
        <v>140</v>
      </c>
      <c r="H8" s="16">
        <v>50.5</v>
      </c>
      <c r="I8" s="16">
        <v>198.5</v>
      </c>
      <c r="J8" s="58">
        <f t="shared" si="0"/>
        <v>152.11250000000001</v>
      </c>
      <c r="K8" s="15">
        <v>81</v>
      </c>
      <c r="L8" s="15">
        <v>131</v>
      </c>
      <c r="M8" s="15">
        <v>141</v>
      </c>
      <c r="N8" s="15">
        <v>309</v>
      </c>
      <c r="O8" s="15">
        <v>16</v>
      </c>
      <c r="P8" s="15">
        <v>49</v>
      </c>
      <c r="Q8" s="15">
        <v>69</v>
      </c>
      <c r="R8" s="15">
        <v>800</v>
      </c>
      <c r="S8" s="3">
        <v>120</v>
      </c>
      <c r="T8" s="58">
        <f t="shared" si="1"/>
        <v>190.66666666666666</v>
      </c>
      <c r="U8" s="3">
        <v>250</v>
      </c>
      <c r="V8" s="3">
        <v>1250</v>
      </c>
      <c r="W8" s="3">
        <v>130</v>
      </c>
      <c r="X8" s="3">
        <v>37</v>
      </c>
      <c r="Y8" s="3">
        <v>30</v>
      </c>
      <c r="Z8" s="3">
        <v>12</v>
      </c>
      <c r="AA8" s="3">
        <v>2</v>
      </c>
      <c r="AB8" s="3"/>
      <c r="AC8" s="58">
        <f t="shared" si="2"/>
        <v>244.42857142857142</v>
      </c>
      <c r="AD8" s="13">
        <v>200</v>
      </c>
      <c r="AE8" s="13">
        <v>27</v>
      </c>
      <c r="AF8" s="13">
        <v>84</v>
      </c>
      <c r="AG8" s="13">
        <v>87</v>
      </c>
      <c r="AH8" s="13">
        <v>108</v>
      </c>
      <c r="AI8" s="13">
        <v>800</v>
      </c>
      <c r="AJ8" s="13">
        <v>4</v>
      </c>
      <c r="AK8" s="13">
        <v>84</v>
      </c>
      <c r="AL8" s="58">
        <f t="shared" si="3"/>
        <v>174.25</v>
      </c>
      <c r="AM8" s="3">
        <v>1</v>
      </c>
      <c r="AN8" s="3">
        <v>36</v>
      </c>
      <c r="AO8" s="3">
        <v>184</v>
      </c>
      <c r="AP8" s="3">
        <v>124</v>
      </c>
      <c r="AQ8" s="3">
        <v>0</v>
      </c>
      <c r="AR8" s="3">
        <v>72</v>
      </c>
      <c r="AS8" s="3">
        <v>2</v>
      </c>
      <c r="AT8" s="3">
        <v>360</v>
      </c>
      <c r="AU8" s="3"/>
      <c r="AV8" s="58">
        <f t="shared" si="4"/>
        <v>97.375</v>
      </c>
      <c r="AW8" s="3">
        <v>24</v>
      </c>
      <c r="AX8" s="3">
        <v>40</v>
      </c>
      <c r="AY8" s="3">
        <v>49</v>
      </c>
      <c r="AZ8" s="3">
        <v>67</v>
      </c>
      <c r="BA8" s="3">
        <v>135</v>
      </c>
      <c r="BB8" s="3">
        <v>86</v>
      </c>
      <c r="BC8" s="3">
        <v>97</v>
      </c>
      <c r="BD8" s="3"/>
      <c r="BE8" s="58">
        <f t="shared" si="5"/>
        <v>71.142857142857139</v>
      </c>
      <c r="BF8" s="6">
        <v>0</v>
      </c>
      <c r="BG8" s="3">
        <v>31</v>
      </c>
      <c r="BH8" s="3">
        <v>0</v>
      </c>
      <c r="BI8" s="3">
        <v>112</v>
      </c>
      <c r="BJ8" s="3">
        <v>74</v>
      </c>
      <c r="BK8" s="3">
        <v>0</v>
      </c>
      <c r="BL8" s="3"/>
      <c r="BM8" s="58">
        <f t="shared" si="6"/>
        <v>36.166666666666664</v>
      </c>
      <c r="BN8" s="3"/>
      <c r="BO8" s="3"/>
      <c r="BP8" s="3"/>
      <c r="BQ8" s="3">
        <v>28</v>
      </c>
      <c r="BR8" s="3">
        <v>152</v>
      </c>
      <c r="BS8" s="3">
        <v>44</v>
      </c>
      <c r="BT8" s="3">
        <v>12</v>
      </c>
      <c r="BU8" s="3">
        <v>32</v>
      </c>
      <c r="BV8" s="58">
        <f t="shared" si="7"/>
        <v>53.6</v>
      </c>
      <c r="BW8" s="62">
        <v>22</v>
      </c>
      <c r="BX8" s="47">
        <v>74</v>
      </c>
      <c r="BY8" s="47">
        <v>38</v>
      </c>
      <c r="BZ8" s="47">
        <v>13</v>
      </c>
      <c r="CA8" s="47">
        <v>6</v>
      </c>
      <c r="CB8" s="47">
        <v>130</v>
      </c>
      <c r="CC8" s="47">
        <v>2</v>
      </c>
      <c r="CD8" s="48">
        <v>1</v>
      </c>
      <c r="CE8" s="58">
        <f t="shared" si="8"/>
        <v>35.75</v>
      </c>
      <c r="CF8">
        <v>26</v>
      </c>
      <c r="CG8">
        <v>124</v>
      </c>
      <c r="CH8">
        <v>387</v>
      </c>
      <c r="CI8">
        <v>410</v>
      </c>
      <c r="CJ8">
        <v>20</v>
      </c>
      <c r="CK8">
        <v>2</v>
      </c>
      <c r="CM8" s="58">
        <f t="shared" si="9"/>
        <v>161.5</v>
      </c>
      <c r="CN8" s="3">
        <v>50</v>
      </c>
      <c r="CO8" s="3">
        <v>980</v>
      </c>
      <c r="CP8" s="3">
        <v>10</v>
      </c>
      <c r="CQ8" s="3">
        <v>648</v>
      </c>
      <c r="CR8" s="3">
        <v>25</v>
      </c>
      <c r="CS8" s="3">
        <v>25</v>
      </c>
      <c r="CT8" s="3">
        <v>36</v>
      </c>
      <c r="CU8" s="64">
        <v>73</v>
      </c>
      <c r="CV8" s="3"/>
      <c r="CW8" s="3">
        <v>99</v>
      </c>
      <c r="CX8" s="3">
        <v>41</v>
      </c>
      <c r="CY8" s="3">
        <v>45</v>
      </c>
      <c r="CZ8" s="3">
        <v>39</v>
      </c>
      <c r="DA8" s="3">
        <v>31</v>
      </c>
      <c r="DB8" s="3"/>
      <c r="DC8" s="3"/>
      <c r="DD8" s="3">
        <v>1</v>
      </c>
      <c r="DE8" s="58">
        <f t="shared" si="10"/>
        <v>150.21428571428572</v>
      </c>
      <c r="DF8" s="3">
        <v>96</v>
      </c>
      <c r="DG8" s="3">
        <v>45</v>
      </c>
      <c r="DH8" s="3">
        <v>10</v>
      </c>
      <c r="DI8" s="3">
        <v>37</v>
      </c>
      <c r="DJ8" s="3">
        <v>24</v>
      </c>
      <c r="DK8" s="3"/>
      <c r="DL8" s="3"/>
      <c r="DM8" s="3"/>
      <c r="DO8" s="3">
        <v>124.6</v>
      </c>
      <c r="DP8" s="3">
        <v>56.5</v>
      </c>
      <c r="DQ8" s="3">
        <v>9.8000000000000007</v>
      </c>
      <c r="DR8" s="3">
        <v>67.7</v>
      </c>
      <c r="DS8" s="3">
        <v>383</v>
      </c>
      <c r="DT8" s="3">
        <v>118.7</v>
      </c>
      <c r="DU8" s="3"/>
      <c r="DV8" s="3">
        <v>80.5</v>
      </c>
      <c r="DX8" s="3">
        <v>95.9</v>
      </c>
      <c r="DY8" s="3">
        <v>37.9</v>
      </c>
      <c r="DZ8" s="3">
        <v>38.4</v>
      </c>
      <c r="EA8" s="3">
        <v>45.5</v>
      </c>
      <c r="EB8" s="3">
        <v>148.30000000000001</v>
      </c>
      <c r="EC8" s="3">
        <v>43.7</v>
      </c>
      <c r="ED8" s="3">
        <v>108.1</v>
      </c>
      <c r="EE8" s="3">
        <v>131.4</v>
      </c>
      <c r="EG8" s="3">
        <v>47.3</v>
      </c>
      <c r="EH8" s="3">
        <v>47.3</v>
      </c>
      <c r="EI8" s="3">
        <v>76.7</v>
      </c>
      <c r="EJ8" s="3">
        <v>69.099999999999994</v>
      </c>
      <c r="EK8" s="3">
        <v>155.30000000000001</v>
      </c>
      <c r="EL8" s="3">
        <v>238.2</v>
      </c>
      <c r="EM8" s="3">
        <v>95.9</v>
      </c>
      <c r="EN8" s="3"/>
      <c r="EP8" s="3">
        <v>886.4</v>
      </c>
      <c r="EQ8" s="3"/>
      <c r="ER8" s="3">
        <v>248.1</v>
      </c>
      <c r="ES8" s="3">
        <v>33.6</v>
      </c>
      <c r="ET8" s="3">
        <v>1203.3</v>
      </c>
      <c r="EU8" s="3">
        <v>37.4</v>
      </c>
      <c r="EV8" s="3">
        <v>127.4</v>
      </c>
      <c r="EW8" s="3">
        <v>90.9</v>
      </c>
      <c r="EY8" s="3">
        <v>52.9</v>
      </c>
      <c r="EZ8" s="3">
        <v>290.89999999999998</v>
      </c>
      <c r="FA8" s="3">
        <v>235.9</v>
      </c>
      <c r="FB8" s="3"/>
      <c r="FC8" s="3">
        <v>125</v>
      </c>
      <c r="FD8" s="3">
        <v>119.1</v>
      </c>
      <c r="FF8" s="3">
        <v>34.1</v>
      </c>
      <c r="FG8" s="3">
        <v>37.9</v>
      </c>
      <c r="FH8" s="3">
        <v>38.4</v>
      </c>
      <c r="FI8" s="3">
        <v>140.1</v>
      </c>
      <c r="FJ8" s="3">
        <v>193.5</v>
      </c>
      <c r="FK8" s="3">
        <v>96</v>
      </c>
      <c r="FM8" s="3">
        <v>88</v>
      </c>
      <c r="FN8" s="3">
        <v>410.6</v>
      </c>
      <c r="FO8" s="3">
        <v>21.3</v>
      </c>
      <c r="FP8" s="3">
        <v>72.7</v>
      </c>
      <c r="FQ8" s="3">
        <v>79.400000000000006</v>
      </c>
      <c r="FR8" s="3">
        <v>88.2</v>
      </c>
      <c r="FT8" s="3">
        <v>172.3</v>
      </c>
      <c r="FU8" s="3">
        <v>14.8</v>
      </c>
      <c r="FV8" s="3">
        <v>14.8</v>
      </c>
      <c r="FW8" s="3">
        <v>2419.6</v>
      </c>
      <c r="FX8" s="3">
        <v>34.1</v>
      </c>
      <c r="FY8" s="3">
        <v>1119.9000000000001</v>
      </c>
      <c r="GA8" s="3">
        <v>74.400000000000006</v>
      </c>
      <c r="GB8" s="3">
        <v>51.2</v>
      </c>
      <c r="GC8" s="3">
        <v>214.2</v>
      </c>
      <c r="GE8" s="3">
        <v>22</v>
      </c>
      <c r="GF8" s="3">
        <v>1135</v>
      </c>
      <c r="GG8" s="3">
        <v>649</v>
      </c>
      <c r="GH8" s="3">
        <v>36</v>
      </c>
    </row>
    <row r="9" spans="1:190" ht="22.2" customHeight="1" x14ac:dyDescent="0.3">
      <c r="A9" s="27" t="s">
        <v>5</v>
      </c>
      <c r="B9" s="16">
        <v>70</v>
      </c>
      <c r="C9" s="16">
        <v>206.7</v>
      </c>
      <c r="D9" s="16">
        <v>0</v>
      </c>
      <c r="E9" s="16">
        <v>4</v>
      </c>
      <c r="F9" s="16">
        <v>25.5</v>
      </c>
      <c r="G9" s="16">
        <v>97</v>
      </c>
      <c r="H9" s="16">
        <v>10</v>
      </c>
      <c r="I9" s="16">
        <v>44</v>
      </c>
      <c r="J9" s="58">
        <f t="shared" si="0"/>
        <v>57.15</v>
      </c>
      <c r="K9" s="18">
        <v>52</v>
      </c>
      <c r="L9" s="18">
        <v>45</v>
      </c>
      <c r="M9" s="18">
        <v>60</v>
      </c>
      <c r="N9" s="18">
        <v>71</v>
      </c>
      <c r="O9" s="18">
        <v>19</v>
      </c>
      <c r="P9" s="18">
        <v>34</v>
      </c>
      <c r="Q9" s="18">
        <v>17</v>
      </c>
      <c r="R9" s="18">
        <v>58</v>
      </c>
      <c r="S9" s="3">
        <v>70</v>
      </c>
      <c r="T9" s="58">
        <f t="shared" si="1"/>
        <v>47.333333333333336</v>
      </c>
      <c r="U9" s="3">
        <v>60</v>
      </c>
      <c r="V9" s="3">
        <v>70</v>
      </c>
      <c r="W9" s="3">
        <v>20</v>
      </c>
      <c r="X9" s="3">
        <v>10</v>
      </c>
      <c r="Y9" s="3"/>
      <c r="Z9" s="3"/>
      <c r="AA9" s="3">
        <v>270</v>
      </c>
      <c r="AB9" s="3"/>
      <c r="AC9" s="58">
        <f t="shared" si="2"/>
        <v>86</v>
      </c>
      <c r="AD9" s="13">
        <v>0</v>
      </c>
      <c r="AE9" s="13">
        <v>60</v>
      </c>
      <c r="AF9" s="13">
        <v>190</v>
      </c>
      <c r="AG9" s="13">
        <v>0</v>
      </c>
      <c r="AH9" s="13">
        <v>120</v>
      </c>
      <c r="AI9" s="13">
        <v>160</v>
      </c>
      <c r="AJ9" s="13">
        <v>170</v>
      </c>
      <c r="AK9" s="13">
        <v>80</v>
      </c>
      <c r="AL9" s="58">
        <f t="shared" si="3"/>
        <v>97.5</v>
      </c>
      <c r="AM9" s="3">
        <v>33</v>
      </c>
      <c r="AN9" s="3">
        <v>32</v>
      </c>
      <c r="AO9" s="3">
        <v>84</v>
      </c>
      <c r="AP9" s="3">
        <v>28</v>
      </c>
      <c r="AQ9" s="3">
        <v>84</v>
      </c>
      <c r="AR9" s="3">
        <v>124</v>
      </c>
      <c r="AS9" s="3">
        <v>48</v>
      </c>
      <c r="AT9" s="3"/>
      <c r="AU9" s="3"/>
      <c r="AV9" s="58">
        <f t="shared" si="4"/>
        <v>61.857142857142854</v>
      </c>
      <c r="AW9" s="3">
        <v>52</v>
      </c>
      <c r="AX9" s="3">
        <v>0</v>
      </c>
      <c r="AY9" s="3">
        <v>24</v>
      </c>
      <c r="AZ9" s="3">
        <v>10</v>
      </c>
      <c r="BA9" s="3">
        <v>330</v>
      </c>
      <c r="BB9" s="3">
        <v>35</v>
      </c>
      <c r="BC9" s="3">
        <v>132</v>
      </c>
      <c r="BD9" s="3"/>
      <c r="BE9" s="58">
        <f t="shared" si="5"/>
        <v>83.285714285714292</v>
      </c>
      <c r="BF9" s="6">
        <v>25</v>
      </c>
      <c r="BG9" s="3">
        <v>94</v>
      </c>
      <c r="BH9" s="3">
        <v>14</v>
      </c>
      <c r="BI9" s="3">
        <v>56</v>
      </c>
      <c r="BJ9" s="3">
        <v>10</v>
      </c>
      <c r="BK9" s="3">
        <v>240</v>
      </c>
      <c r="BL9" s="3"/>
      <c r="BM9" s="58">
        <f t="shared" si="6"/>
        <v>73.166666666666671</v>
      </c>
      <c r="BN9" s="3"/>
      <c r="BO9" s="3">
        <v>35</v>
      </c>
      <c r="BP9" s="3">
        <v>40</v>
      </c>
      <c r="BQ9" s="3">
        <v>52</v>
      </c>
      <c r="BR9" s="3">
        <v>260</v>
      </c>
      <c r="BS9" s="3"/>
      <c r="BT9" s="3">
        <v>3</v>
      </c>
      <c r="BU9" s="3">
        <v>4</v>
      </c>
      <c r="BV9" s="58">
        <f t="shared" si="7"/>
        <v>65.666666666666671</v>
      </c>
      <c r="BW9" s="62">
        <v>0</v>
      </c>
      <c r="BX9" s="47">
        <v>32</v>
      </c>
      <c r="BY9" s="47">
        <v>0</v>
      </c>
      <c r="BZ9" s="47">
        <v>80</v>
      </c>
      <c r="CA9" s="47">
        <v>34</v>
      </c>
      <c r="CB9" s="47">
        <v>24</v>
      </c>
      <c r="CC9" s="47">
        <v>0</v>
      </c>
      <c r="CD9" s="48">
        <v>62</v>
      </c>
      <c r="CE9" s="58">
        <f t="shared" si="8"/>
        <v>29</v>
      </c>
      <c r="CI9">
        <v>24</v>
      </c>
      <c r="CJ9">
        <v>15</v>
      </c>
      <c r="CK9">
        <v>35</v>
      </c>
      <c r="CM9" s="58">
        <f t="shared" si="9"/>
        <v>24.666666666666668</v>
      </c>
      <c r="CN9" s="3"/>
      <c r="CO9" s="3">
        <v>1119</v>
      </c>
      <c r="CP9" s="3">
        <v>41</v>
      </c>
      <c r="CQ9" s="3">
        <v>547</v>
      </c>
      <c r="CR9" s="3">
        <v>21</v>
      </c>
      <c r="CS9" s="3">
        <v>325</v>
      </c>
      <c r="CT9" s="3"/>
      <c r="CU9" s="64">
        <v>62</v>
      </c>
      <c r="CV9" s="3">
        <v>28</v>
      </c>
      <c r="CW9" s="3">
        <v>68</v>
      </c>
      <c r="CX9" s="3">
        <v>25</v>
      </c>
      <c r="CY9" s="3">
        <v>135</v>
      </c>
      <c r="CZ9" s="3"/>
      <c r="DA9" s="3">
        <v>36</v>
      </c>
      <c r="DB9" s="3">
        <v>24</v>
      </c>
      <c r="DC9" s="3">
        <v>24</v>
      </c>
      <c r="DD9" s="3">
        <v>45</v>
      </c>
      <c r="DE9" s="58">
        <f t="shared" si="10"/>
        <v>178.57142857142858</v>
      </c>
      <c r="DF9" s="3">
        <v>121</v>
      </c>
      <c r="DG9" s="3">
        <v>18</v>
      </c>
      <c r="DH9" s="3">
        <v>83</v>
      </c>
      <c r="DI9" s="3"/>
      <c r="DJ9" s="3">
        <v>40</v>
      </c>
      <c r="DK9" s="3">
        <v>50</v>
      </c>
      <c r="DL9" s="3">
        <v>50</v>
      </c>
      <c r="DM9" s="3">
        <v>50</v>
      </c>
      <c r="DO9" s="3">
        <v>67.7</v>
      </c>
      <c r="DP9" s="3">
        <v>20.3</v>
      </c>
      <c r="DQ9" s="3"/>
      <c r="DR9" s="3"/>
      <c r="DS9" s="3">
        <v>7.5</v>
      </c>
      <c r="DT9" s="3">
        <v>29.5</v>
      </c>
      <c r="DU9" s="3">
        <v>328.2</v>
      </c>
      <c r="DV9" s="3">
        <v>12.1</v>
      </c>
      <c r="DX9" s="3">
        <v>73.3</v>
      </c>
      <c r="DY9" s="3">
        <v>22.3</v>
      </c>
      <c r="DZ9" s="3">
        <v>90.6</v>
      </c>
      <c r="EA9" s="3">
        <v>119.8</v>
      </c>
      <c r="EB9" s="3">
        <v>33.6</v>
      </c>
      <c r="EC9" s="3"/>
      <c r="ED9" s="3">
        <v>26.6</v>
      </c>
      <c r="EE9" s="3">
        <v>58.6</v>
      </c>
      <c r="EG9" s="3"/>
      <c r="EH9" s="3">
        <v>49.6</v>
      </c>
      <c r="EI9" s="3">
        <v>88.2</v>
      </c>
      <c r="EJ9" s="3">
        <v>77.599999999999994</v>
      </c>
      <c r="EK9" s="3"/>
      <c r="EL9" s="3">
        <v>461.1</v>
      </c>
      <c r="EM9" s="3">
        <v>66.3</v>
      </c>
      <c r="EN9" s="3">
        <v>42.8</v>
      </c>
      <c r="EP9" s="3">
        <v>2419.6</v>
      </c>
      <c r="EQ9" s="3"/>
      <c r="ER9" s="3">
        <v>275.5</v>
      </c>
      <c r="ES9" s="3">
        <v>123.6</v>
      </c>
      <c r="ET9" s="3">
        <v>1203.3</v>
      </c>
      <c r="EU9" s="3"/>
      <c r="EV9" s="3">
        <v>71.2</v>
      </c>
      <c r="EW9" s="3">
        <v>56.3</v>
      </c>
      <c r="EY9" s="3"/>
      <c r="EZ9" s="3">
        <v>235.9</v>
      </c>
      <c r="FA9" s="3">
        <v>60.2</v>
      </c>
      <c r="FB9" s="3">
        <v>47.9</v>
      </c>
      <c r="FC9" s="3">
        <v>42.8</v>
      </c>
      <c r="FD9" s="3">
        <v>104.6</v>
      </c>
      <c r="FF9" s="3">
        <v>49.6</v>
      </c>
      <c r="FG9" s="3"/>
      <c r="FH9" s="3">
        <v>65</v>
      </c>
      <c r="FI9" s="3">
        <v>137.9</v>
      </c>
      <c r="FJ9" s="3">
        <v>125</v>
      </c>
      <c r="FK9" s="3">
        <v>24.6</v>
      </c>
      <c r="FM9" s="3"/>
      <c r="FN9" s="3">
        <v>137.4</v>
      </c>
      <c r="FO9" s="3">
        <v>69.099999999999994</v>
      </c>
      <c r="FP9" s="3"/>
      <c r="FQ9" s="3">
        <v>90.8</v>
      </c>
      <c r="FR9" s="3">
        <v>48</v>
      </c>
      <c r="FT9" s="3">
        <v>238.2</v>
      </c>
      <c r="FU9" s="3">
        <v>31.7</v>
      </c>
      <c r="FV9" s="3">
        <v>22.8</v>
      </c>
      <c r="FW9" s="3">
        <v>1732.9</v>
      </c>
      <c r="FX9" s="3"/>
      <c r="FY9" s="3">
        <v>2419.6</v>
      </c>
      <c r="GA9" s="3"/>
      <c r="GB9" s="3">
        <v>55.4</v>
      </c>
      <c r="GC9" s="3">
        <v>77.099999999999994</v>
      </c>
      <c r="GE9" s="3">
        <v>42</v>
      </c>
      <c r="GF9" s="3">
        <v>34</v>
      </c>
      <c r="GG9" s="3">
        <v>344</v>
      </c>
      <c r="GH9" s="3">
        <v>45</v>
      </c>
    </row>
    <row r="10" spans="1:190" x14ac:dyDescent="0.3">
      <c r="A10" s="28" t="s">
        <v>34</v>
      </c>
      <c r="B10" s="3"/>
      <c r="C10" s="3"/>
      <c r="D10" s="3"/>
      <c r="E10" s="3"/>
      <c r="F10" s="3"/>
      <c r="G10" s="3"/>
      <c r="H10" s="3"/>
      <c r="I10" s="3"/>
      <c r="J10" s="58">
        <v>0</v>
      </c>
      <c r="K10" s="3"/>
      <c r="L10" s="3"/>
      <c r="M10" s="3"/>
      <c r="N10" s="3"/>
      <c r="O10" s="3"/>
      <c r="P10" s="3"/>
      <c r="Q10" s="3"/>
      <c r="R10" s="3"/>
      <c r="S10" s="3"/>
      <c r="T10" s="58">
        <v>0</v>
      </c>
      <c r="U10" s="3"/>
      <c r="V10" s="3"/>
      <c r="W10" s="3"/>
      <c r="X10" s="3"/>
      <c r="Y10" s="3"/>
      <c r="Z10" s="3"/>
      <c r="AA10" s="3"/>
      <c r="AB10" s="3"/>
      <c r="AC10" s="58">
        <v>0</v>
      </c>
      <c r="AD10" s="13">
        <v>800</v>
      </c>
      <c r="AE10" s="13">
        <v>460</v>
      </c>
      <c r="AF10" s="13">
        <v>0</v>
      </c>
      <c r="AG10" s="13">
        <v>340</v>
      </c>
      <c r="AH10" s="13">
        <v>320</v>
      </c>
      <c r="AI10" s="13">
        <v>800</v>
      </c>
      <c r="AJ10" s="13">
        <v>2</v>
      </c>
      <c r="AK10" s="13">
        <v>164</v>
      </c>
      <c r="AL10" s="58">
        <f t="shared" si="3"/>
        <v>360.75</v>
      </c>
      <c r="AM10" s="3">
        <v>1</v>
      </c>
      <c r="AN10" s="3">
        <v>130</v>
      </c>
      <c r="AO10" s="3">
        <v>1</v>
      </c>
      <c r="AP10" s="3">
        <v>320</v>
      </c>
      <c r="AQ10" s="3"/>
      <c r="AR10" s="3">
        <v>410</v>
      </c>
      <c r="AS10" s="3">
        <v>96</v>
      </c>
      <c r="AT10" s="3"/>
      <c r="AU10" s="3"/>
      <c r="AV10" s="58">
        <f t="shared" si="4"/>
        <v>159.66666666666666</v>
      </c>
      <c r="AW10" s="3">
        <v>105</v>
      </c>
      <c r="AX10" s="3">
        <v>106</v>
      </c>
      <c r="AY10" s="3"/>
      <c r="AZ10" s="3"/>
      <c r="BA10" s="3"/>
      <c r="BB10" s="3"/>
      <c r="BC10" s="3"/>
      <c r="BD10" s="3">
        <v>1620</v>
      </c>
      <c r="BE10" s="58">
        <f t="shared" si="5"/>
        <v>610.33333333333337</v>
      </c>
      <c r="BF10" s="6">
        <v>125</v>
      </c>
      <c r="BG10" s="3">
        <v>460</v>
      </c>
      <c r="BH10" s="3">
        <v>0</v>
      </c>
      <c r="BI10" s="3">
        <v>400</v>
      </c>
      <c r="BJ10" s="3">
        <v>208</v>
      </c>
      <c r="BK10" s="3">
        <v>542</v>
      </c>
      <c r="BL10" s="3"/>
      <c r="BM10" s="58">
        <f t="shared" si="6"/>
        <v>289.16666666666669</v>
      </c>
      <c r="BN10" s="3"/>
      <c r="BO10" s="3">
        <v>216</v>
      </c>
      <c r="BP10" s="3">
        <v>92</v>
      </c>
      <c r="BQ10" s="3"/>
      <c r="BR10" s="3">
        <v>124</v>
      </c>
      <c r="BS10" s="3"/>
      <c r="BT10" s="3">
        <v>52</v>
      </c>
      <c r="BU10" s="3">
        <v>308</v>
      </c>
      <c r="BV10" s="58">
        <f t="shared" si="7"/>
        <v>158.4</v>
      </c>
      <c r="BW10" s="62">
        <v>1</v>
      </c>
      <c r="BX10" s="47">
        <v>50</v>
      </c>
      <c r="BY10" s="47">
        <v>0</v>
      </c>
      <c r="BZ10" s="47">
        <v>14</v>
      </c>
      <c r="CA10" s="47">
        <v>1</v>
      </c>
      <c r="CB10" s="47">
        <v>0</v>
      </c>
      <c r="CC10" s="47">
        <v>1</v>
      </c>
      <c r="CD10" s="48">
        <v>1</v>
      </c>
      <c r="CE10" s="58">
        <f t="shared" si="8"/>
        <v>8.5</v>
      </c>
      <c r="CF10">
        <v>6</v>
      </c>
      <c r="CH10">
        <v>2419</v>
      </c>
      <c r="CI10">
        <v>71</v>
      </c>
      <c r="CJ10">
        <v>47</v>
      </c>
      <c r="CK10">
        <v>58</v>
      </c>
      <c r="CM10" s="58">
        <f t="shared" si="9"/>
        <v>520.20000000000005</v>
      </c>
      <c r="CN10" s="3"/>
      <c r="CO10" s="3">
        <v>1553</v>
      </c>
      <c r="CP10" s="3">
        <v>34</v>
      </c>
      <c r="CQ10" s="3">
        <v>980</v>
      </c>
      <c r="CR10" s="3">
        <v>63</v>
      </c>
      <c r="CS10" s="3">
        <v>26</v>
      </c>
      <c r="CT10" s="3"/>
      <c r="CU10" s="64">
        <v>64</v>
      </c>
      <c r="CV10" s="3">
        <v>99</v>
      </c>
      <c r="CW10" s="3">
        <v>99</v>
      </c>
      <c r="CX10" s="3">
        <v>33</v>
      </c>
      <c r="CY10" s="3"/>
      <c r="CZ10" s="3">
        <v>56</v>
      </c>
      <c r="DA10" s="3">
        <v>71</v>
      </c>
      <c r="DB10" s="3">
        <v>42</v>
      </c>
      <c r="DC10" s="3">
        <v>42</v>
      </c>
      <c r="DD10" s="3"/>
      <c r="DE10" s="58">
        <f t="shared" si="10"/>
        <v>243.23076923076923</v>
      </c>
      <c r="DF10" s="3"/>
      <c r="DG10" s="3"/>
      <c r="DH10" s="3"/>
      <c r="DI10" s="3">
        <v>326</v>
      </c>
      <c r="DJ10" s="3">
        <v>261</v>
      </c>
      <c r="DK10" s="3">
        <v>345</v>
      </c>
      <c r="DL10" s="3">
        <v>345</v>
      </c>
      <c r="DM10" s="3">
        <v>345</v>
      </c>
      <c r="DO10" s="3">
        <v>93.4</v>
      </c>
      <c r="DP10" s="3">
        <v>88.8</v>
      </c>
      <c r="DQ10" s="3">
        <v>145.5</v>
      </c>
      <c r="DR10" s="3">
        <v>387.3</v>
      </c>
      <c r="DS10" s="3">
        <v>613.1</v>
      </c>
      <c r="DT10" s="3">
        <v>178.5</v>
      </c>
      <c r="DU10" s="3">
        <v>727</v>
      </c>
      <c r="DV10" s="3">
        <v>344.1</v>
      </c>
      <c r="DX10" s="3">
        <v>34.1</v>
      </c>
      <c r="DY10" s="3">
        <v>36.4</v>
      </c>
      <c r="DZ10" s="3">
        <v>137.6</v>
      </c>
      <c r="EA10" s="3">
        <v>178.2</v>
      </c>
      <c r="EB10" s="3">
        <v>307.60000000000002</v>
      </c>
      <c r="EC10" s="3">
        <v>150</v>
      </c>
      <c r="ED10" s="3">
        <v>387.3</v>
      </c>
      <c r="EE10" s="3">
        <v>365.4</v>
      </c>
      <c r="EG10" s="3"/>
      <c r="EH10" s="3">
        <v>125.9</v>
      </c>
      <c r="EI10" s="3">
        <v>307.60000000000002</v>
      </c>
      <c r="EJ10" s="3">
        <v>275.5</v>
      </c>
      <c r="EK10" s="3">
        <v>165.8</v>
      </c>
      <c r="EL10" s="3">
        <v>155.30000000000001</v>
      </c>
      <c r="EM10" s="3">
        <v>108.1</v>
      </c>
      <c r="EN10" s="3">
        <v>313</v>
      </c>
      <c r="EP10" s="3">
        <v>1732.9</v>
      </c>
      <c r="EQ10" s="3"/>
      <c r="ER10" s="3">
        <v>435.2</v>
      </c>
      <c r="ES10" s="3">
        <v>387.3</v>
      </c>
      <c r="ET10" s="3">
        <v>2419.6</v>
      </c>
      <c r="EU10" s="3">
        <v>980.4</v>
      </c>
      <c r="EV10" s="3"/>
      <c r="EW10" s="3"/>
      <c r="EY10" s="3">
        <v>290.89999999999998</v>
      </c>
      <c r="EZ10" s="3">
        <v>648.79999999999995</v>
      </c>
      <c r="FA10" s="3">
        <v>461.1</v>
      </c>
      <c r="FB10" s="3">
        <v>686.7</v>
      </c>
      <c r="FC10" s="3">
        <v>770</v>
      </c>
      <c r="FD10" s="3">
        <v>488.4</v>
      </c>
      <c r="FF10" s="3">
        <v>57.3</v>
      </c>
      <c r="FG10" s="3">
        <v>68.400000000000006</v>
      </c>
      <c r="FH10" s="3">
        <v>214.3</v>
      </c>
      <c r="FI10" s="3">
        <v>488.4</v>
      </c>
      <c r="FJ10" s="3">
        <v>275.5</v>
      </c>
      <c r="FK10" s="3"/>
      <c r="FM10" s="3">
        <v>80</v>
      </c>
      <c r="FN10" s="3">
        <v>290.89999999999998</v>
      </c>
      <c r="FO10" s="3">
        <v>95.9</v>
      </c>
      <c r="FP10" s="3">
        <v>313</v>
      </c>
      <c r="FQ10" s="3">
        <v>129.6</v>
      </c>
      <c r="FR10" s="3">
        <v>61.3</v>
      </c>
      <c r="FT10" s="3">
        <v>579.4</v>
      </c>
      <c r="FU10" s="3">
        <v>24.1</v>
      </c>
      <c r="FV10" s="3">
        <v>35.9</v>
      </c>
      <c r="FW10" s="3">
        <v>1553.1</v>
      </c>
      <c r="FX10" s="3">
        <v>41.4</v>
      </c>
      <c r="FY10" s="3">
        <v>2419.6</v>
      </c>
      <c r="GA10" s="3">
        <v>410.6</v>
      </c>
      <c r="GB10" s="3"/>
      <c r="GC10" s="3">
        <v>83.3</v>
      </c>
      <c r="GE10" s="3">
        <v>155</v>
      </c>
      <c r="GF10" s="3">
        <v>272</v>
      </c>
      <c r="GG10" s="3">
        <v>1733</v>
      </c>
      <c r="GH10" s="3">
        <v>248</v>
      </c>
    </row>
    <row r="11" spans="1:190" x14ac:dyDescent="0.3">
      <c r="A11" s="27" t="s">
        <v>6</v>
      </c>
      <c r="B11" s="16">
        <v>148.5</v>
      </c>
      <c r="C11" s="16">
        <v>310</v>
      </c>
      <c r="D11" s="16">
        <v>163</v>
      </c>
      <c r="E11" s="16">
        <v>36</v>
      </c>
      <c r="F11" s="16">
        <v>116</v>
      </c>
      <c r="G11" s="16">
        <v>60</v>
      </c>
      <c r="H11" s="16">
        <v>151.5</v>
      </c>
      <c r="I11" s="16">
        <v>398.5</v>
      </c>
      <c r="J11" s="58">
        <f t="shared" si="0"/>
        <v>172.9375</v>
      </c>
      <c r="K11" s="15">
        <v>68</v>
      </c>
      <c r="L11" s="15">
        <v>99</v>
      </c>
      <c r="M11" s="15">
        <v>127</v>
      </c>
      <c r="N11" s="15">
        <v>129</v>
      </c>
      <c r="O11" s="15">
        <v>178</v>
      </c>
      <c r="P11" s="15">
        <v>145</v>
      </c>
      <c r="Q11" s="15">
        <v>199</v>
      </c>
      <c r="R11" s="15">
        <v>175</v>
      </c>
      <c r="S11" s="3">
        <v>70</v>
      </c>
      <c r="T11" s="58">
        <f t="shared" si="1"/>
        <v>132.22222222222223</v>
      </c>
      <c r="U11" s="3">
        <v>110</v>
      </c>
      <c r="V11" s="3">
        <v>160</v>
      </c>
      <c r="W11" s="3">
        <v>210</v>
      </c>
      <c r="X11" s="3">
        <v>240</v>
      </c>
      <c r="Y11" s="3"/>
      <c r="Z11" s="3"/>
      <c r="AA11" s="3">
        <v>30</v>
      </c>
      <c r="AB11" s="3"/>
      <c r="AC11" s="58">
        <f t="shared" si="2"/>
        <v>150</v>
      </c>
      <c r="AD11" s="13">
        <v>0</v>
      </c>
      <c r="AE11" s="13">
        <v>366</v>
      </c>
      <c r="AF11" s="13">
        <v>230</v>
      </c>
      <c r="AG11" s="13">
        <v>0</v>
      </c>
      <c r="AH11" s="13">
        <v>800</v>
      </c>
      <c r="AI11" s="13">
        <v>150</v>
      </c>
      <c r="AJ11" s="13">
        <v>80</v>
      </c>
      <c r="AK11" s="13">
        <v>20</v>
      </c>
      <c r="AL11" s="58">
        <f t="shared" si="3"/>
        <v>205.75</v>
      </c>
      <c r="AM11" s="3">
        <v>6</v>
      </c>
      <c r="AN11" s="3">
        <v>96</v>
      </c>
      <c r="AO11" s="3">
        <v>176</v>
      </c>
      <c r="AP11" s="3">
        <v>206</v>
      </c>
      <c r="AQ11" s="3">
        <v>120</v>
      </c>
      <c r="AR11" s="3">
        <v>86</v>
      </c>
      <c r="AS11" s="3">
        <v>100</v>
      </c>
      <c r="AT11" s="3">
        <v>800</v>
      </c>
      <c r="AU11" s="3"/>
      <c r="AV11" s="58">
        <f t="shared" si="4"/>
        <v>198.75</v>
      </c>
      <c r="AW11" s="3">
        <v>28</v>
      </c>
      <c r="AX11" s="3">
        <v>136</v>
      </c>
      <c r="AY11" s="3">
        <v>370</v>
      </c>
      <c r="AZ11" s="3">
        <v>140</v>
      </c>
      <c r="BA11" s="3">
        <v>1500</v>
      </c>
      <c r="BB11" s="3"/>
      <c r="BC11" s="3">
        <v>140</v>
      </c>
      <c r="BD11" s="3">
        <v>60</v>
      </c>
      <c r="BE11" s="58">
        <f t="shared" si="5"/>
        <v>339.14285714285717</v>
      </c>
      <c r="BF11" s="6">
        <v>70</v>
      </c>
      <c r="BG11" s="3">
        <v>195</v>
      </c>
      <c r="BH11" s="3">
        <v>125</v>
      </c>
      <c r="BI11" s="3">
        <v>550</v>
      </c>
      <c r="BJ11" s="3">
        <v>28</v>
      </c>
      <c r="BK11" s="3">
        <v>369</v>
      </c>
      <c r="BL11" s="3"/>
      <c r="BM11" s="58">
        <f t="shared" si="6"/>
        <v>222.83333333333334</v>
      </c>
      <c r="BN11" s="3">
        <v>80</v>
      </c>
      <c r="BO11" s="3">
        <v>340</v>
      </c>
      <c r="BP11" s="3">
        <v>140</v>
      </c>
      <c r="BQ11" s="3"/>
      <c r="BR11" s="3">
        <v>436</v>
      </c>
      <c r="BS11" s="3">
        <v>210</v>
      </c>
      <c r="BT11" s="3">
        <v>72</v>
      </c>
      <c r="BU11" s="3">
        <v>330</v>
      </c>
      <c r="BV11" s="58">
        <f t="shared" si="7"/>
        <v>229.71428571428572</v>
      </c>
      <c r="BW11" s="62">
        <v>10</v>
      </c>
      <c r="BX11" s="47">
        <v>28</v>
      </c>
      <c r="BY11" s="47">
        <v>230</v>
      </c>
      <c r="BZ11" s="47">
        <v>5</v>
      </c>
      <c r="CA11" s="47">
        <v>55</v>
      </c>
      <c r="CB11" s="47">
        <v>530</v>
      </c>
      <c r="CC11" s="47">
        <v>90</v>
      </c>
      <c r="CD11" s="48">
        <v>132</v>
      </c>
      <c r="CE11" s="58">
        <f t="shared" si="8"/>
        <v>135</v>
      </c>
      <c r="CF11">
        <v>108</v>
      </c>
      <c r="CG11">
        <v>192</v>
      </c>
      <c r="CH11">
        <v>2419</v>
      </c>
      <c r="CI11">
        <v>52</v>
      </c>
      <c r="CJ11">
        <v>20</v>
      </c>
      <c r="CK11">
        <v>44</v>
      </c>
      <c r="CL11">
        <v>38</v>
      </c>
      <c r="CM11" s="58">
        <f t="shared" si="9"/>
        <v>410.42857142857144</v>
      </c>
      <c r="CN11" s="3">
        <v>37</v>
      </c>
      <c r="CO11" s="3">
        <v>1986</v>
      </c>
      <c r="CP11" s="3">
        <v>31</v>
      </c>
      <c r="CQ11" s="3">
        <v>1100</v>
      </c>
      <c r="CR11" s="3">
        <v>59</v>
      </c>
      <c r="CS11" s="3">
        <v>26</v>
      </c>
      <c r="CT11" s="3">
        <v>28</v>
      </c>
      <c r="CU11" s="64">
        <v>93</v>
      </c>
      <c r="CV11" s="3">
        <v>45</v>
      </c>
      <c r="CW11" s="3">
        <v>74</v>
      </c>
      <c r="CX11" s="3">
        <v>28</v>
      </c>
      <c r="CY11" s="3">
        <v>54</v>
      </c>
      <c r="CZ11" s="3">
        <v>64</v>
      </c>
      <c r="DA11" s="3">
        <v>78</v>
      </c>
      <c r="DB11" s="3">
        <v>43</v>
      </c>
      <c r="DC11" s="3">
        <v>43</v>
      </c>
      <c r="DD11" s="3">
        <v>63.1</v>
      </c>
      <c r="DE11" s="58">
        <f t="shared" si="10"/>
        <v>226.59411764705882</v>
      </c>
      <c r="DF11" s="3">
        <v>365</v>
      </c>
      <c r="DG11" s="3">
        <v>96</v>
      </c>
      <c r="DH11" s="3">
        <v>142</v>
      </c>
      <c r="DI11" s="3"/>
      <c r="DJ11" s="3">
        <v>86</v>
      </c>
      <c r="DK11" s="3">
        <v>93</v>
      </c>
      <c r="DL11" s="3">
        <v>93</v>
      </c>
      <c r="DM11" s="3">
        <v>93</v>
      </c>
      <c r="DO11" s="3">
        <v>98.5</v>
      </c>
      <c r="DP11" s="3">
        <v>93.3</v>
      </c>
      <c r="DQ11" s="3">
        <v>85.7</v>
      </c>
      <c r="DR11" s="3">
        <v>228.2</v>
      </c>
      <c r="DS11" s="3">
        <v>365.4</v>
      </c>
      <c r="DT11" s="3">
        <v>86.2</v>
      </c>
      <c r="DU11" s="3">
        <v>980.4</v>
      </c>
      <c r="DV11" s="3">
        <v>84.2</v>
      </c>
      <c r="DX11" s="3"/>
      <c r="DY11" s="3">
        <v>35.5</v>
      </c>
      <c r="DZ11" s="3">
        <v>159.69999999999999</v>
      </c>
      <c r="EA11" s="3">
        <v>275.5</v>
      </c>
      <c r="EB11" s="3">
        <v>109.2</v>
      </c>
      <c r="EC11" s="3">
        <v>116.2</v>
      </c>
      <c r="ED11" s="3">
        <v>187.2</v>
      </c>
      <c r="EE11" s="3">
        <v>95.9</v>
      </c>
      <c r="EG11" s="3">
        <v>52.1</v>
      </c>
      <c r="EH11" s="3">
        <v>73.3</v>
      </c>
      <c r="EI11" s="3">
        <v>435.2</v>
      </c>
      <c r="EJ11" s="3"/>
      <c r="EK11" s="3">
        <v>517.20000000000005</v>
      </c>
      <c r="EL11" s="3">
        <v>71.7</v>
      </c>
      <c r="EM11" s="3">
        <v>224.7</v>
      </c>
      <c r="EN11" s="3"/>
      <c r="EP11" s="3"/>
      <c r="EQ11" s="3">
        <v>275.5</v>
      </c>
      <c r="ER11" s="3">
        <v>410.6</v>
      </c>
      <c r="ES11" s="3" t="s">
        <v>116</v>
      </c>
      <c r="ET11" s="3">
        <v>2419.6</v>
      </c>
      <c r="EU11" s="3">
        <v>461.1</v>
      </c>
      <c r="EV11" s="3"/>
      <c r="EW11" s="3"/>
      <c r="EY11" s="3"/>
      <c r="EZ11" s="3"/>
      <c r="FA11" s="3"/>
      <c r="FB11" s="3">
        <v>193.5</v>
      </c>
      <c r="FC11" s="3"/>
      <c r="FD11" s="3"/>
      <c r="FF11" s="3"/>
      <c r="FG11" s="3">
        <v>59.4</v>
      </c>
      <c r="FH11" s="3">
        <v>90.8</v>
      </c>
      <c r="FI11" s="3">
        <v>261.3</v>
      </c>
      <c r="FJ11" s="3"/>
      <c r="FK11" s="3">
        <v>90.6</v>
      </c>
      <c r="FM11" s="3">
        <v>63.1</v>
      </c>
      <c r="FN11" s="3">
        <v>275.5</v>
      </c>
      <c r="FO11" s="3">
        <v>133.30000000000001</v>
      </c>
      <c r="FP11" s="3">
        <v>27.8</v>
      </c>
      <c r="FQ11" s="3">
        <v>90.8</v>
      </c>
      <c r="FR11" s="3">
        <v>39.9</v>
      </c>
      <c r="FT11" s="3"/>
      <c r="FU11" s="3">
        <v>18.899999999999999</v>
      </c>
      <c r="FV11" s="3">
        <v>71.099999999999994</v>
      </c>
      <c r="FW11" s="3"/>
      <c r="FX11" s="3">
        <v>58.1</v>
      </c>
      <c r="FY11" s="3">
        <v>344.8</v>
      </c>
      <c r="GA11" s="3">
        <v>410.6</v>
      </c>
      <c r="GB11" s="3">
        <v>261.3</v>
      </c>
      <c r="GC11" s="3">
        <v>93.3</v>
      </c>
      <c r="GE11" s="3">
        <v>161</v>
      </c>
      <c r="GF11" s="3">
        <v>82</v>
      </c>
      <c r="GG11" s="3">
        <v>387</v>
      </c>
      <c r="GH11" s="3">
        <v>58</v>
      </c>
    </row>
    <row r="12" spans="1:190" x14ac:dyDescent="0.3">
      <c r="A12" s="28" t="s">
        <v>35</v>
      </c>
      <c r="B12" s="3"/>
      <c r="C12" s="3"/>
      <c r="D12" s="3"/>
      <c r="E12" s="3"/>
      <c r="F12" s="3"/>
      <c r="G12" s="3"/>
      <c r="H12" s="3"/>
      <c r="I12" s="3"/>
      <c r="J12" s="58">
        <v>0</v>
      </c>
      <c r="K12" s="3"/>
      <c r="L12" s="3"/>
      <c r="M12" s="3"/>
      <c r="N12" s="3"/>
      <c r="O12" s="3"/>
      <c r="P12" s="3"/>
      <c r="Q12" s="3"/>
      <c r="R12" s="3"/>
      <c r="S12" s="3"/>
      <c r="T12" s="58">
        <v>0</v>
      </c>
      <c r="U12" s="3"/>
      <c r="V12" s="3"/>
      <c r="W12" s="3"/>
      <c r="X12" s="3"/>
      <c r="Y12" s="3"/>
      <c r="Z12" s="3"/>
      <c r="AA12" s="3"/>
      <c r="AB12" s="3"/>
      <c r="AC12" s="58">
        <v>0</v>
      </c>
      <c r="AD12" s="13">
        <v>90</v>
      </c>
      <c r="AE12" s="13">
        <v>180</v>
      </c>
      <c r="AF12" s="13">
        <v>180</v>
      </c>
      <c r="AG12" s="13">
        <v>50</v>
      </c>
      <c r="AH12" s="13">
        <v>280</v>
      </c>
      <c r="AI12" s="13">
        <v>120</v>
      </c>
      <c r="AJ12" s="13">
        <v>120</v>
      </c>
      <c r="AK12" s="13">
        <v>80</v>
      </c>
      <c r="AL12" s="58">
        <f t="shared" si="3"/>
        <v>137.5</v>
      </c>
      <c r="AM12" s="3">
        <v>100</v>
      </c>
      <c r="AN12" s="3">
        <v>113</v>
      </c>
      <c r="AO12" s="3">
        <v>93</v>
      </c>
      <c r="AP12" s="3">
        <v>93</v>
      </c>
      <c r="AQ12" s="3">
        <v>100</v>
      </c>
      <c r="AR12" s="3"/>
      <c r="AS12" s="3"/>
      <c r="AT12" s="3"/>
      <c r="AU12" s="3"/>
      <c r="AV12" s="58">
        <f t="shared" si="4"/>
        <v>99.8</v>
      </c>
      <c r="AW12" s="3">
        <v>111</v>
      </c>
      <c r="AX12" s="3">
        <v>70</v>
      </c>
      <c r="AY12" s="3"/>
      <c r="AZ12" s="3">
        <v>91</v>
      </c>
      <c r="BA12" s="3">
        <v>45</v>
      </c>
      <c r="BB12" s="3">
        <v>88</v>
      </c>
      <c r="BC12" s="3"/>
      <c r="BD12" s="3">
        <v>3040</v>
      </c>
      <c r="BE12" s="58">
        <f t="shared" si="5"/>
        <v>574.16666666666663</v>
      </c>
      <c r="BF12" s="6">
        <v>133</v>
      </c>
      <c r="BG12" s="3">
        <v>130</v>
      </c>
      <c r="BH12" s="3">
        <v>0</v>
      </c>
      <c r="BI12" s="3">
        <v>360</v>
      </c>
      <c r="BJ12" s="3">
        <v>23</v>
      </c>
      <c r="BK12" s="3">
        <v>398</v>
      </c>
      <c r="BL12" s="3"/>
      <c r="BM12" s="58">
        <f t="shared" si="6"/>
        <v>174</v>
      </c>
      <c r="BN12" s="3">
        <v>180</v>
      </c>
      <c r="BO12" s="3">
        <v>260</v>
      </c>
      <c r="BP12" s="3">
        <v>150</v>
      </c>
      <c r="BQ12" s="3"/>
      <c r="BR12" s="3">
        <v>200</v>
      </c>
      <c r="BS12" s="3">
        <v>125</v>
      </c>
      <c r="BT12" s="3">
        <v>152</v>
      </c>
      <c r="BU12" s="3"/>
      <c r="BV12" s="58">
        <f t="shared" si="7"/>
        <v>177.83333333333334</v>
      </c>
      <c r="BW12" s="62">
        <v>140</v>
      </c>
      <c r="BX12" s="47">
        <v>31</v>
      </c>
      <c r="BY12" s="47">
        <v>180</v>
      </c>
      <c r="BZ12" s="47">
        <v>10</v>
      </c>
      <c r="CA12" s="47">
        <v>90</v>
      </c>
      <c r="CB12" s="47">
        <v>490</v>
      </c>
      <c r="CC12" s="47">
        <v>140</v>
      </c>
      <c r="CD12" s="48">
        <v>105</v>
      </c>
      <c r="CE12" s="58">
        <f t="shared" si="8"/>
        <v>148.25</v>
      </c>
      <c r="CH12">
        <v>1840</v>
      </c>
      <c r="CI12">
        <v>120</v>
      </c>
      <c r="CJ12">
        <v>80</v>
      </c>
      <c r="CK12">
        <v>102</v>
      </c>
      <c r="CL12">
        <v>28</v>
      </c>
      <c r="CM12" s="58">
        <f t="shared" si="9"/>
        <v>434</v>
      </c>
      <c r="CN12" s="3"/>
      <c r="CO12" s="3"/>
      <c r="CP12" s="3"/>
      <c r="CQ12" s="3">
        <v>870</v>
      </c>
      <c r="CR12" s="3">
        <v>78</v>
      </c>
      <c r="CS12" s="3">
        <v>66</v>
      </c>
      <c r="CT12" s="3">
        <v>120</v>
      </c>
      <c r="CU12" s="64">
        <v>66</v>
      </c>
      <c r="CV12" s="3">
        <v>105</v>
      </c>
      <c r="CW12" s="3">
        <v>142</v>
      </c>
      <c r="CX12" s="3">
        <v>49</v>
      </c>
      <c r="CY12" s="3">
        <v>75</v>
      </c>
      <c r="CZ12" s="3">
        <v>72</v>
      </c>
      <c r="DA12" s="3">
        <v>120</v>
      </c>
      <c r="DB12" s="3">
        <v>53</v>
      </c>
      <c r="DC12" s="3">
        <v>53</v>
      </c>
      <c r="DD12" s="3">
        <v>113.7</v>
      </c>
      <c r="DE12" s="58">
        <f t="shared" si="10"/>
        <v>141.62142857142857</v>
      </c>
      <c r="DF12" s="3">
        <v>435</v>
      </c>
      <c r="DG12" s="3">
        <v>135</v>
      </c>
      <c r="DH12" s="3">
        <v>225</v>
      </c>
      <c r="DI12" s="3">
        <v>124</v>
      </c>
      <c r="DJ12" s="3">
        <v>291</v>
      </c>
      <c r="DK12" s="3">
        <v>134</v>
      </c>
      <c r="DL12" s="3">
        <v>134</v>
      </c>
      <c r="DM12" s="3">
        <v>134</v>
      </c>
      <c r="DO12" s="3"/>
      <c r="DP12" s="3"/>
      <c r="DQ12" s="3"/>
      <c r="DR12" s="3">
        <v>108.6</v>
      </c>
      <c r="DS12" s="3">
        <v>125</v>
      </c>
      <c r="DT12" s="3">
        <v>111.9</v>
      </c>
      <c r="DU12" s="3">
        <v>186</v>
      </c>
      <c r="DV12" s="3"/>
      <c r="DX12" s="3"/>
      <c r="DY12" s="3"/>
      <c r="DZ12" s="3"/>
      <c r="EA12" s="3"/>
      <c r="EB12" s="3"/>
      <c r="EC12" s="3"/>
      <c r="ED12" s="3"/>
      <c r="EE12" s="3"/>
      <c r="EG12" s="3"/>
      <c r="EH12" s="3"/>
      <c r="EI12" s="3">
        <v>167</v>
      </c>
      <c r="EJ12" s="3"/>
      <c r="EK12" s="3">
        <v>178.5</v>
      </c>
      <c r="EL12" s="3"/>
      <c r="EM12" s="3">
        <v>150</v>
      </c>
      <c r="EN12" s="3"/>
      <c r="EP12" s="3"/>
      <c r="EQ12" s="3"/>
      <c r="ER12" s="3"/>
      <c r="ES12" s="3"/>
      <c r="ET12" s="3"/>
      <c r="EU12" s="3"/>
      <c r="EV12" s="3"/>
      <c r="EW12" s="3"/>
      <c r="EY12" s="3">
        <v>172.3</v>
      </c>
      <c r="EZ12" s="3">
        <v>387.3</v>
      </c>
      <c r="FA12" s="3">
        <v>307.60000000000002</v>
      </c>
      <c r="FB12" s="3">
        <v>195.6</v>
      </c>
      <c r="FC12" s="3">
        <v>248.1</v>
      </c>
      <c r="FD12" s="3">
        <v>435.2</v>
      </c>
      <c r="FF12" s="3">
        <v>67.7</v>
      </c>
      <c r="FG12" s="3">
        <v>86.2</v>
      </c>
      <c r="FH12" s="3">
        <v>160.69999999999999</v>
      </c>
      <c r="FI12" s="3">
        <v>517.20000000000005</v>
      </c>
      <c r="FJ12" s="3">
        <v>235.9</v>
      </c>
      <c r="FK12" s="3">
        <v>224.7</v>
      </c>
      <c r="FM12" s="3">
        <v>98.8</v>
      </c>
      <c r="FN12" s="3">
        <v>816.4</v>
      </c>
      <c r="FO12" s="3">
        <v>146.69999999999999</v>
      </c>
      <c r="FP12" s="3">
        <v>579.4</v>
      </c>
      <c r="FQ12" s="3"/>
      <c r="FR12" s="3">
        <v>95.9</v>
      </c>
      <c r="FT12" s="3">
        <v>117.8</v>
      </c>
      <c r="FU12" s="3"/>
      <c r="FV12" s="3">
        <v>53.8</v>
      </c>
      <c r="FW12" s="3">
        <v>1046.2</v>
      </c>
      <c r="FX12" s="3">
        <v>214.2</v>
      </c>
      <c r="FY12" s="3">
        <v>344.8</v>
      </c>
      <c r="GA12" s="3">
        <v>307.60000000000002</v>
      </c>
      <c r="GB12" s="3">
        <v>178.9</v>
      </c>
      <c r="GC12" s="3">
        <v>204.6</v>
      </c>
      <c r="GE12" s="3">
        <v>142</v>
      </c>
      <c r="GF12" s="3">
        <v>88</v>
      </c>
      <c r="GG12" s="3">
        <v>410</v>
      </c>
      <c r="GH12" s="3">
        <v>131</v>
      </c>
    </row>
    <row r="13" spans="1:190" x14ac:dyDescent="0.3">
      <c r="A13" s="6" t="s">
        <v>50</v>
      </c>
      <c r="BN13" s="3">
        <v>310</v>
      </c>
      <c r="BO13" s="3">
        <v>100</v>
      </c>
      <c r="BP13" s="3">
        <v>160</v>
      </c>
      <c r="BQ13" s="3">
        <v>215</v>
      </c>
      <c r="BR13" s="3">
        <v>236</v>
      </c>
      <c r="BS13" s="3">
        <v>185</v>
      </c>
      <c r="BT13" s="3">
        <v>96</v>
      </c>
      <c r="BU13" s="3">
        <v>110</v>
      </c>
      <c r="BV13" s="58">
        <f t="shared" si="7"/>
        <v>176.5</v>
      </c>
      <c r="BW13" s="62">
        <v>80</v>
      </c>
      <c r="BX13" s="47">
        <v>188</v>
      </c>
      <c r="BY13" s="47">
        <v>210</v>
      </c>
      <c r="BZ13" s="47">
        <v>128</v>
      </c>
      <c r="CA13" s="47">
        <v>246</v>
      </c>
      <c r="CB13" s="47">
        <v>95</v>
      </c>
      <c r="CC13" s="47">
        <v>160</v>
      </c>
      <c r="CD13" s="48">
        <v>130</v>
      </c>
      <c r="CE13" s="58">
        <f t="shared" si="8"/>
        <v>154.625</v>
      </c>
      <c r="CF13">
        <v>300</v>
      </c>
      <c r="CG13">
        <v>230</v>
      </c>
      <c r="CH13">
        <v>2300</v>
      </c>
      <c r="CI13">
        <v>92</v>
      </c>
      <c r="CJ13">
        <v>52</v>
      </c>
      <c r="CK13">
        <v>50</v>
      </c>
      <c r="CL13">
        <v>88</v>
      </c>
      <c r="CM13" s="58">
        <f t="shared" si="9"/>
        <v>444.57142857142856</v>
      </c>
      <c r="CN13" s="3">
        <v>172</v>
      </c>
      <c r="CO13" s="3">
        <v>2419</v>
      </c>
      <c r="CP13" s="3">
        <v>88</v>
      </c>
      <c r="CQ13" s="3"/>
      <c r="CR13" s="3">
        <v>120</v>
      </c>
      <c r="CS13" s="3">
        <v>96</v>
      </c>
      <c r="CT13" s="3">
        <v>110</v>
      </c>
      <c r="CU13" s="64">
        <v>120</v>
      </c>
      <c r="CV13" s="3">
        <v>117</v>
      </c>
      <c r="CW13" s="3">
        <v>186</v>
      </c>
      <c r="CX13" s="3">
        <v>65</v>
      </c>
      <c r="CY13" s="3">
        <v>105</v>
      </c>
      <c r="CZ13" s="3">
        <v>73</v>
      </c>
      <c r="DA13" s="3">
        <v>201</v>
      </c>
      <c r="DB13" s="3"/>
      <c r="DC13" s="3"/>
      <c r="DD13" s="3">
        <v>125.9</v>
      </c>
      <c r="DE13" s="58">
        <f t="shared" si="10"/>
        <v>285.56428571428575</v>
      </c>
      <c r="DF13" s="3">
        <v>517</v>
      </c>
      <c r="DG13" s="3">
        <v>326</v>
      </c>
      <c r="DH13" s="3">
        <v>225</v>
      </c>
      <c r="DI13" s="3">
        <v>179</v>
      </c>
      <c r="DJ13" s="3">
        <v>205</v>
      </c>
      <c r="DK13" s="3"/>
      <c r="DL13" s="3"/>
      <c r="DM13" s="3"/>
      <c r="DO13" s="3">
        <v>125.9</v>
      </c>
      <c r="DP13" s="3">
        <v>124.6</v>
      </c>
      <c r="DQ13" s="3">
        <v>260.3</v>
      </c>
      <c r="DR13" s="3">
        <v>290.89999999999998</v>
      </c>
      <c r="DS13" s="3">
        <v>206.4</v>
      </c>
      <c r="DT13" s="3">
        <v>166.4</v>
      </c>
      <c r="DU13" s="3">
        <v>2359</v>
      </c>
      <c r="DV13" s="3">
        <v>190.4</v>
      </c>
      <c r="DX13" s="3">
        <v>145</v>
      </c>
      <c r="DY13" s="3"/>
      <c r="DZ13" s="3">
        <v>387.3</v>
      </c>
      <c r="EA13" s="3">
        <v>178.5</v>
      </c>
      <c r="EB13" s="3">
        <v>204.6</v>
      </c>
      <c r="EC13" s="3">
        <v>129.1</v>
      </c>
      <c r="ED13" s="3">
        <v>727</v>
      </c>
      <c r="EE13" s="3">
        <v>129.6</v>
      </c>
      <c r="EG13" s="3"/>
      <c r="EH13" s="3"/>
      <c r="EI13" s="3">
        <v>461.1</v>
      </c>
      <c r="EJ13" s="3">
        <v>248.9</v>
      </c>
      <c r="EK13" s="3">
        <v>261.3</v>
      </c>
      <c r="EL13" s="3"/>
      <c r="EM13" s="3">
        <v>172.2</v>
      </c>
      <c r="EN13" s="3">
        <v>186</v>
      </c>
      <c r="EP13" s="3"/>
      <c r="EQ13" s="3"/>
      <c r="ER13" s="3"/>
      <c r="ES13" s="3">
        <v>172.3</v>
      </c>
      <c r="ET13" s="3">
        <v>2419.6</v>
      </c>
      <c r="EU13" s="3">
        <v>488.4</v>
      </c>
      <c r="EV13" s="3">
        <v>613.1</v>
      </c>
      <c r="EW13" s="3">
        <v>290.89999999999998</v>
      </c>
      <c r="EY13" s="3">
        <v>178.5</v>
      </c>
      <c r="EZ13" s="3">
        <v>378.4</v>
      </c>
      <c r="FA13" s="3">
        <v>290.89999999999998</v>
      </c>
      <c r="FB13" s="3">
        <v>95.8</v>
      </c>
      <c r="FC13" s="3">
        <v>139.6</v>
      </c>
      <c r="FD13" s="3">
        <v>138.80000000000001</v>
      </c>
      <c r="FF13" s="3">
        <v>102.2</v>
      </c>
      <c r="FG13" s="3">
        <v>130.9</v>
      </c>
      <c r="FH13" s="3"/>
      <c r="FI13" s="3">
        <v>547.5</v>
      </c>
      <c r="FJ13" s="3">
        <v>387.3</v>
      </c>
      <c r="FK13" s="3"/>
      <c r="FM13" s="3">
        <v>191.8</v>
      </c>
      <c r="FN13" s="3">
        <v>1413.6</v>
      </c>
      <c r="FO13" s="3">
        <v>191.8</v>
      </c>
      <c r="FP13" s="3">
        <v>980.4</v>
      </c>
      <c r="FQ13" s="3">
        <v>209.8</v>
      </c>
      <c r="FR13" s="3">
        <v>114.5</v>
      </c>
      <c r="FT13" s="3"/>
      <c r="FU13" s="3">
        <v>110.6</v>
      </c>
      <c r="FV13" s="3">
        <v>101.9</v>
      </c>
      <c r="FW13" s="3">
        <v>1119.9000000000001</v>
      </c>
      <c r="FX13" s="3"/>
      <c r="FY13" s="3">
        <v>2419.6</v>
      </c>
      <c r="GA13" s="3">
        <v>410.6</v>
      </c>
      <c r="GB13" s="3">
        <v>193.5</v>
      </c>
      <c r="GC13" s="3">
        <v>172.5</v>
      </c>
      <c r="GE13" s="3">
        <v>236</v>
      </c>
      <c r="GF13" s="3">
        <v>192</v>
      </c>
      <c r="GG13" s="3">
        <v>866</v>
      </c>
      <c r="GH13" s="3">
        <v>99</v>
      </c>
    </row>
    <row r="14" spans="1:190" x14ac:dyDescent="0.3">
      <c r="A14" s="30" t="s">
        <v>36</v>
      </c>
      <c r="B14" s="3"/>
      <c r="C14" s="3"/>
      <c r="D14" s="3"/>
      <c r="E14" s="3"/>
      <c r="F14" s="3"/>
      <c r="G14" s="3"/>
      <c r="H14" s="3"/>
      <c r="I14" s="3"/>
      <c r="J14" s="58">
        <v>0</v>
      </c>
      <c r="K14" s="3"/>
      <c r="L14" s="3"/>
      <c r="M14" s="3"/>
      <c r="N14" s="3"/>
      <c r="O14" s="3"/>
      <c r="P14" s="3"/>
      <c r="Q14" s="3"/>
      <c r="R14" s="3"/>
      <c r="S14" s="3"/>
      <c r="T14" s="58">
        <v>0</v>
      </c>
      <c r="U14" s="3"/>
      <c r="V14" s="3"/>
      <c r="W14" s="3"/>
      <c r="X14" s="3"/>
      <c r="Y14" s="3"/>
      <c r="Z14" s="3"/>
      <c r="AA14" s="3"/>
      <c r="AB14" s="3"/>
      <c r="AC14" s="58">
        <v>0</v>
      </c>
      <c r="AD14" s="13">
        <v>0</v>
      </c>
      <c r="AE14" s="13">
        <v>350</v>
      </c>
      <c r="AF14" s="13">
        <v>0</v>
      </c>
      <c r="AG14" s="24">
        <v>100</v>
      </c>
      <c r="AH14" s="13">
        <v>800</v>
      </c>
      <c r="AI14" s="13">
        <v>120</v>
      </c>
      <c r="AJ14" s="13">
        <v>110</v>
      </c>
      <c r="AK14" s="13">
        <v>20</v>
      </c>
      <c r="AL14" s="58">
        <f t="shared" ref="AL14:AL24" si="11">AVERAGE(AD14:AK14)</f>
        <v>187.5</v>
      </c>
      <c r="AM14" s="3">
        <v>130</v>
      </c>
      <c r="AN14" s="3">
        <v>126</v>
      </c>
      <c r="AO14" s="3">
        <v>113</v>
      </c>
      <c r="AP14" s="3">
        <v>146</v>
      </c>
      <c r="AQ14" s="3">
        <v>140</v>
      </c>
      <c r="AR14" s="3">
        <v>100</v>
      </c>
      <c r="AS14" s="3">
        <v>846</v>
      </c>
      <c r="AT14" s="3">
        <v>280</v>
      </c>
      <c r="AU14" s="3"/>
      <c r="AV14" s="58">
        <f>AVERAGE(AM14:AU14)</f>
        <v>235.125</v>
      </c>
      <c r="AW14" s="3">
        <v>159</v>
      </c>
      <c r="AX14" s="3">
        <v>160</v>
      </c>
      <c r="AY14" s="3">
        <v>160</v>
      </c>
      <c r="AZ14" s="3">
        <v>1500</v>
      </c>
      <c r="BA14" s="3">
        <v>610</v>
      </c>
      <c r="BB14" s="3">
        <v>260</v>
      </c>
      <c r="BC14" s="3">
        <v>550</v>
      </c>
      <c r="BD14" s="3"/>
      <c r="BE14" s="58">
        <f t="shared" ref="BE14:BE24" si="12">AVERAGE(AW14:BD14)</f>
        <v>485.57142857142856</v>
      </c>
      <c r="BF14" s="6">
        <v>31</v>
      </c>
      <c r="BG14" s="6">
        <v>170</v>
      </c>
      <c r="BH14" s="3">
        <v>116</v>
      </c>
      <c r="BI14" s="3">
        <v>410</v>
      </c>
      <c r="BJ14" s="3">
        <v>52</v>
      </c>
      <c r="BK14" s="3">
        <v>245</v>
      </c>
      <c r="BL14" s="3"/>
      <c r="BM14" s="58">
        <f>AVERAGE(BF14:BL14)</f>
        <v>170.66666666666666</v>
      </c>
      <c r="BN14" s="3"/>
      <c r="BO14" s="3"/>
      <c r="BP14" s="3"/>
      <c r="BQ14" s="3"/>
      <c r="BR14" s="3"/>
      <c r="BS14" s="3"/>
      <c r="BT14" s="3"/>
      <c r="BU14" s="3"/>
      <c r="BV14" s="58">
        <v>0</v>
      </c>
      <c r="BW14" s="60"/>
      <c r="BX14" s="3"/>
      <c r="BY14" s="3"/>
      <c r="BZ14" s="3"/>
      <c r="CA14" s="3"/>
      <c r="CB14" s="3"/>
      <c r="CC14" s="3"/>
      <c r="CD14" s="64"/>
      <c r="CE14" s="58">
        <v>0</v>
      </c>
      <c r="CM14" s="58" t="e">
        <f t="shared" si="9"/>
        <v>#DIV/0!</v>
      </c>
      <c r="CN14" s="3"/>
      <c r="CO14" s="3"/>
      <c r="CP14" s="3"/>
      <c r="CQ14" s="3"/>
      <c r="CR14" s="3"/>
      <c r="CS14" s="3"/>
      <c r="CT14" s="3"/>
      <c r="CU14" s="64"/>
      <c r="CV14" s="3"/>
      <c r="CW14" s="3"/>
      <c r="CX14" s="3"/>
      <c r="CY14" s="3"/>
      <c r="CZ14" s="3"/>
      <c r="DA14" s="3"/>
      <c r="DB14" s="3"/>
      <c r="DC14" s="3"/>
      <c r="DD14" s="3"/>
      <c r="DE14" s="58" t="e">
        <f t="shared" si="10"/>
        <v>#DIV/0!</v>
      </c>
      <c r="DF14" s="3"/>
      <c r="DG14" s="3"/>
      <c r="DH14" s="3"/>
      <c r="DI14" s="3"/>
      <c r="DJ14" s="3"/>
      <c r="DK14" s="3"/>
      <c r="DL14" s="3"/>
      <c r="DM14" s="3"/>
      <c r="DO14" s="3"/>
      <c r="DP14" s="3"/>
      <c r="DQ14" s="3"/>
      <c r="DR14" s="3"/>
      <c r="DS14" s="3"/>
      <c r="DT14" s="3"/>
      <c r="DU14" s="3"/>
      <c r="DV14" s="3"/>
      <c r="DX14" s="3"/>
      <c r="DY14" s="3"/>
      <c r="DZ14" s="3"/>
      <c r="EA14" s="3"/>
      <c r="EB14" s="3"/>
      <c r="EC14" s="3"/>
      <c r="ED14" s="3"/>
      <c r="EE14" s="3"/>
      <c r="EG14" s="3"/>
      <c r="EH14" s="3"/>
      <c r="EI14" s="3"/>
      <c r="EJ14" s="3"/>
      <c r="EK14" s="3"/>
      <c r="EL14" s="3"/>
      <c r="EM14" s="3"/>
      <c r="EN14" s="3"/>
      <c r="EP14" s="3"/>
      <c r="EQ14" s="3"/>
      <c r="ER14" s="3"/>
      <c r="ES14" s="3"/>
      <c r="ET14" s="3"/>
      <c r="EU14" s="3"/>
      <c r="EV14" s="3"/>
      <c r="EW14" s="3"/>
      <c r="EY14" s="3"/>
      <c r="EZ14" s="3"/>
      <c r="FA14" s="3"/>
      <c r="FB14" s="3"/>
      <c r="FC14" s="3"/>
      <c r="FD14" s="3"/>
      <c r="FF14" s="3"/>
      <c r="FG14" s="3"/>
      <c r="FH14" s="3"/>
      <c r="FI14" s="3"/>
      <c r="FJ14" s="3"/>
      <c r="FK14" s="3"/>
      <c r="FM14" s="3"/>
      <c r="FN14" s="3"/>
      <c r="FO14" s="3"/>
      <c r="FP14" s="3"/>
      <c r="FQ14" s="3"/>
      <c r="FR14" s="3"/>
      <c r="FT14" s="3"/>
      <c r="FU14" s="3"/>
      <c r="FV14" s="3"/>
      <c r="FW14" s="3"/>
      <c r="FX14" s="3"/>
      <c r="FY14" s="3"/>
      <c r="GA14" s="3"/>
      <c r="GB14" s="3"/>
      <c r="GC14" s="3"/>
      <c r="GE14" s="3"/>
      <c r="GF14" s="3"/>
      <c r="GG14" s="3"/>
      <c r="GH14" s="3"/>
    </row>
    <row r="15" spans="1:190" x14ac:dyDescent="0.3">
      <c r="A15" s="27" t="s">
        <v>7</v>
      </c>
      <c r="B15" s="16">
        <v>224</v>
      </c>
      <c r="C15" s="16">
        <v>136</v>
      </c>
      <c r="D15" s="16">
        <v>150</v>
      </c>
      <c r="E15" s="16">
        <v>110</v>
      </c>
      <c r="F15" s="16">
        <v>70</v>
      </c>
      <c r="G15" s="16">
        <v>140</v>
      </c>
      <c r="H15" s="16">
        <v>140</v>
      </c>
      <c r="I15" s="16">
        <v>60</v>
      </c>
      <c r="J15" s="58">
        <f>AVERAGE(B15:I15)</f>
        <v>128.75</v>
      </c>
      <c r="K15" s="15">
        <v>140</v>
      </c>
      <c r="L15" s="15">
        <v>80</v>
      </c>
      <c r="M15" s="15">
        <v>300</v>
      </c>
      <c r="N15" s="15">
        <v>345</v>
      </c>
      <c r="O15" s="15">
        <v>220</v>
      </c>
      <c r="P15" s="15">
        <v>480</v>
      </c>
      <c r="Q15" s="15">
        <v>170</v>
      </c>
      <c r="R15" s="15">
        <v>240</v>
      </c>
      <c r="S15" s="3">
        <v>70</v>
      </c>
      <c r="T15" s="58">
        <f>AVERAGE(K15:S15)</f>
        <v>227.22222222222223</v>
      </c>
      <c r="U15" s="3">
        <v>1250</v>
      </c>
      <c r="V15" s="3">
        <v>380</v>
      </c>
      <c r="W15" s="3">
        <v>70</v>
      </c>
      <c r="X15" s="3">
        <v>160</v>
      </c>
      <c r="Y15" s="3">
        <v>80</v>
      </c>
      <c r="Z15" s="3">
        <v>100</v>
      </c>
      <c r="AA15" s="3"/>
      <c r="AB15" s="3">
        <v>248</v>
      </c>
      <c r="AC15" s="58">
        <f>AVERAGE(U15:AB15)</f>
        <v>326.85714285714283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25"/>
      <c r="AL15" s="58">
        <f t="shared" si="11"/>
        <v>0</v>
      </c>
      <c r="AM15" s="25"/>
      <c r="AN15" s="25"/>
      <c r="AO15" s="25"/>
      <c r="AP15" s="25"/>
      <c r="AQ15" s="25"/>
      <c r="AR15" s="25"/>
      <c r="AS15" s="25"/>
      <c r="AT15" s="25"/>
      <c r="AU15" s="25"/>
      <c r="AV15" s="58">
        <v>0</v>
      </c>
      <c r="AW15" s="25"/>
      <c r="AX15" s="25"/>
      <c r="AY15" s="25"/>
      <c r="AZ15" s="25"/>
      <c r="BA15" s="25"/>
      <c r="BB15" s="25"/>
      <c r="BC15" s="25"/>
      <c r="BD15" s="25"/>
      <c r="BE15" s="58" t="e">
        <f t="shared" si="12"/>
        <v>#DIV/0!</v>
      </c>
      <c r="BF15" s="25"/>
      <c r="BG15" s="25"/>
      <c r="BH15" s="25"/>
      <c r="BI15" s="25"/>
      <c r="BJ15" s="25"/>
      <c r="BK15" s="25"/>
      <c r="BL15" s="25"/>
      <c r="BM15" s="58">
        <v>0</v>
      </c>
      <c r="BN15" s="3"/>
      <c r="BO15" s="3"/>
      <c r="BP15" s="3"/>
      <c r="BQ15" s="3"/>
      <c r="BR15" s="3"/>
      <c r="BS15" s="3"/>
      <c r="BT15" s="3"/>
      <c r="BU15" s="3"/>
      <c r="BV15" s="58">
        <v>0</v>
      </c>
      <c r="BW15" s="60"/>
      <c r="BX15" s="3"/>
      <c r="BY15" s="3"/>
      <c r="BZ15" s="3"/>
      <c r="CA15" s="3"/>
      <c r="CB15" s="3"/>
      <c r="CC15" s="3"/>
      <c r="CD15" s="64"/>
      <c r="CE15" s="58">
        <v>0</v>
      </c>
      <c r="CM15" s="58" t="e">
        <f t="shared" si="9"/>
        <v>#DIV/0!</v>
      </c>
      <c r="CN15" s="3"/>
      <c r="CO15" s="3"/>
      <c r="CP15" s="3"/>
      <c r="CQ15" s="3"/>
      <c r="CR15" s="3"/>
      <c r="CS15" s="3"/>
      <c r="CT15" s="3"/>
      <c r="CU15" s="64"/>
      <c r="CV15" s="3"/>
      <c r="CW15" s="3"/>
      <c r="CX15" s="3"/>
      <c r="CY15" s="3"/>
      <c r="CZ15" s="3"/>
      <c r="DA15" s="3"/>
      <c r="DB15" s="3"/>
      <c r="DC15" s="3"/>
      <c r="DD15" s="3"/>
      <c r="DE15" s="58" t="e">
        <f t="shared" si="10"/>
        <v>#DIV/0!</v>
      </c>
      <c r="DF15" s="3"/>
      <c r="DG15" s="3"/>
      <c r="DH15" s="3"/>
      <c r="DI15" s="3"/>
      <c r="DJ15" s="3"/>
      <c r="DK15" s="3"/>
      <c r="DL15" s="3"/>
      <c r="DM15" s="3"/>
      <c r="DO15" s="3"/>
      <c r="DP15" s="3"/>
      <c r="DQ15" s="3"/>
      <c r="DR15" s="3"/>
      <c r="DS15" s="3"/>
      <c r="DT15" s="3"/>
      <c r="DU15" s="3"/>
      <c r="DV15" s="3"/>
      <c r="DX15" s="3"/>
      <c r="DY15" s="3"/>
      <c r="DZ15" s="3"/>
      <c r="EA15" s="3"/>
      <c r="EB15" s="3"/>
      <c r="EC15" s="3"/>
      <c r="ED15" s="3"/>
      <c r="EE15" s="3"/>
      <c r="EG15" s="3"/>
      <c r="EH15" s="3"/>
      <c r="EI15" s="3"/>
      <c r="EJ15" s="3"/>
      <c r="EK15" s="3"/>
      <c r="EL15" s="3"/>
      <c r="EM15" s="3"/>
      <c r="EN15" s="3"/>
      <c r="EP15" s="3"/>
      <c r="EQ15" s="3"/>
      <c r="ER15" s="3"/>
      <c r="ES15" s="3"/>
      <c r="ET15" s="3"/>
      <c r="EU15" s="3"/>
      <c r="EV15" s="3"/>
      <c r="EW15" s="3"/>
      <c r="EY15" s="3"/>
      <c r="EZ15" s="3"/>
      <c r="FA15" s="3"/>
      <c r="FB15" s="3"/>
      <c r="FC15" s="3"/>
      <c r="FD15" s="3"/>
      <c r="FF15" s="3"/>
      <c r="FG15" s="3"/>
      <c r="FH15" s="3"/>
      <c r="FI15" s="3"/>
      <c r="FJ15" s="3"/>
      <c r="FK15" s="3"/>
      <c r="FM15" s="3"/>
      <c r="FN15" s="3"/>
      <c r="FO15" s="3"/>
      <c r="FP15" s="3"/>
      <c r="FQ15" s="3"/>
      <c r="FR15" s="3"/>
      <c r="FT15" s="3"/>
      <c r="FU15" s="3"/>
      <c r="FV15" s="3"/>
      <c r="FW15" s="3"/>
      <c r="FX15" s="3"/>
      <c r="FY15" s="3"/>
      <c r="GA15" s="3"/>
      <c r="GB15" s="3"/>
      <c r="GC15" s="3"/>
      <c r="GE15" s="3"/>
      <c r="GF15" s="3"/>
      <c r="GG15" s="3"/>
      <c r="GH15" s="3"/>
    </row>
    <row r="16" spans="1:190" x14ac:dyDescent="0.3">
      <c r="A16" s="27" t="s">
        <v>8</v>
      </c>
      <c r="B16" s="16">
        <v>210</v>
      </c>
      <c r="C16" s="16">
        <v>248</v>
      </c>
      <c r="D16" s="16">
        <v>160</v>
      </c>
      <c r="E16" s="16">
        <v>310</v>
      </c>
      <c r="F16" s="16">
        <v>0</v>
      </c>
      <c r="G16" s="16">
        <v>170</v>
      </c>
      <c r="H16" s="16">
        <v>270</v>
      </c>
      <c r="I16" s="16">
        <v>70</v>
      </c>
      <c r="J16" s="58">
        <f>AVERAGE(B16:I16)</f>
        <v>179.75</v>
      </c>
      <c r="K16" s="15">
        <v>170</v>
      </c>
      <c r="L16" s="15">
        <v>270</v>
      </c>
      <c r="M16" s="15">
        <v>210</v>
      </c>
      <c r="N16" s="15">
        <v>420</v>
      </c>
      <c r="O16" s="15">
        <v>680</v>
      </c>
      <c r="P16" s="15"/>
      <c r="Q16" s="15">
        <v>360</v>
      </c>
      <c r="R16" s="15">
        <v>250</v>
      </c>
      <c r="S16" s="3">
        <v>90</v>
      </c>
      <c r="T16" s="58">
        <f>AVERAGE(K16:S16)</f>
        <v>306.25</v>
      </c>
      <c r="U16" s="3">
        <v>430</v>
      </c>
      <c r="V16" s="3">
        <v>620</v>
      </c>
      <c r="W16" s="3">
        <v>350</v>
      </c>
      <c r="X16" s="3">
        <v>350</v>
      </c>
      <c r="Y16" s="3">
        <v>200</v>
      </c>
      <c r="Z16" s="3">
        <v>320</v>
      </c>
      <c r="AA16" s="3"/>
      <c r="AB16" s="3">
        <v>345</v>
      </c>
      <c r="AC16" s="58">
        <f>AVERAGE(U16:AB16)</f>
        <v>373.57142857142856</v>
      </c>
      <c r="AD16" s="13">
        <v>570</v>
      </c>
      <c r="AE16" s="13">
        <v>390</v>
      </c>
      <c r="AF16" s="13">
        <v>230</v>
      </c>
      <c r="AG16" s="13">
        <v>190</v>
      </c>
      <c r="AH16" s="13">
        <v>520</v>
      </c>
      <c r="AI16" s="13">
        <v>170</v>
      </c>
      <c r="AJ16" s="13">
        <v>140</v>
      </c>
      <c r="AK16" s="13">
        <v>110</v>
      </c>
      <c r="AL16" s="58">
        <f t="shared" si="11"/>
        <v>290</v>
      </c>
      <c r="AM16" s="3">
        <v>60</v>
      </c>
      <c r="AN16" s="3">
        <v>160</v>
      </c>
      <c r="AO16" s="3">
        <v>146</v>
      </c>
      <c r="AP16" s="3">
        <v>193</v>
      </c>
      <c r="AQ16" s="3">
        <v>226</v>
      </c>
      <c r="AR16" s="3">
        <v>146</v>
      </c>
      <c r="AS16" s="3">
        <v>313</v>
      </c>
      <c r="AT16" s="3">
        <v>760</v>
      </c>
      <c r="AU16" s="3"/>
      <c r="AV16" s="58">
        <f t="shared" ref="AV16:AV23" si="13">AVERAGE(AM16:AU16)</f>
        <v>250.5</v>
      </c>
      <c r="AW16" s="3">
        <v>153</v>
      </c>
      <c r="AX16" s="3">
        <v>246</v>
      </c>
      <c r="AY16" s="3"/>
      <c r="AZ16" s="3">
        <v>280</v>
      </c>
      <c r="BA16" s="3">
        <v>1070</v>
      </c>
      <c r="BB16" s="3">
        <v>460</v>
      </c>
      <c r="BC16" s="3">
        <v>440</v>
      </c>
      <c r="BD16" s="3"/>
      <c r="BE16" s="58">
        <f t="shared" si="12"/>
        <v>441.5</v>
      </c>
      <c r="BF16" s="6">
        <v>39</v>
      </c>
      <c r="BG16" s="3">
        <v>160</v>
      </c>
      <c r="BH16" s="3">
        <v>126</v>
      </c>
      <c r="BI16" s="3">
        <v>780</v>
      </c>
      <c r="BJ16" s="3">
        <v>124</v>
      </c>
      <c r="BK16" s="3">
        <v>447</v>
      </c>
      <c r="BL16" s="3"/>
      <c r="BM16" s="58">
        <f t="shared" ref="BM16:BM24" si="14">AVERAGE(BF16:BL16)</f>
        <v>279.33333333333331</v>
      </c>
      <c r="BN16" s="3">
        <v>490</v>
      </c>
      <c r="BO16" s="3">
        <v>260</v>
      </c>
      <c r="BP16" s="3">
        <v>230</v>
      </c>
      <c r="BQ16" s="3"/>
      <c r="BR16" s="3">
        <v>204</v>
      </c>
      <c r="BS16" s="3"/>
      <c r="BT16" s="3"/>
      <c r="BU16" s="3"/>
      <c r="BV16" s="58">
        <f t="shared" si="7"/>
        <v>296</v>
      </c>
      <c r="BW16" s="60"/>
      <c r="BX16" s="3"/>
      <c r="BY16" s="3"/>
      <c r="BZ16" s="3"/>
      <c r="CA16" s="3"/>
      <c r="CB16" s="3"/>
      <c r="CC16" s="3"/>
      <c r="CD16" s="64"/>
      <c r="CE16" s="58">
        <v>0</v>
      </c>
      <c r="CM16" s="58" t="e">
        <f t="shared" si="9"/>
        <v>#DIV/0!</v>
      </c>
      <c r="CN16" s="3"/>
      <c r="CO16" s="3">
        <v>1986</v>
      </c>
      <c r="CP16" s="3"/>
      <c r="CQ16" s="3">
        <v>1300</v>
      </c>
      <c r="CR16" s="3">
        <v>170</v>
      </c>
      <c r="CS16" s="3"/>
      <c r="CT16" s="3"/>
      <c r="CU16" s="64"/>
      <c r="CV16" s="3"/>
      <c r="CW16" s="3"/>
      <c r="CX16" s="3"/>
      <c r="CY16" s="3"/>
      <c r="CZ16" s="3">
        <v>99</v>
      </c>
      <c r="DA16" s="3">
        <v>172</v>
      </c>
      <c r="DB16" s="3"/>
      <c r="DC16" s="3"/>
      <c r="DD16" s="3"/>
      <c r="DE16" s="58">
        <f t="shared" si="10"/>
        <v>745.4</v>
      </c>
      <c r="DF16" s="3">
        <v>579</v>
      </c>
      <c r="DG16" s="3">
        <v>166</v>
      </c>
      <c r="DH16" s="3">
        <v>53</v>
      </c>
      <c r="DI16" s="3"/>
      <c r="DJ16" s="3">
        <v>114</v>
      </c>
      <c r="DK16" s="3">
        <v>186</v>
      </c>
      <c r="DL16" s="3">
        <v>186</v>
      </c>
      <c r="DM16" s="3">
        <v>186</v>
      </c>
      <c r="DO16" s="3">
        <v>161.6</v>
      </c>
      <c r="DP16" s="3">
        <v>160.69999999999999</v>
      </c>
      <c r="DQ16" s="3">
        <v>228.2</v>
      </c>
      <c r="DR16" s="3">
        <v>816.4</v>
      </c>
      <c r="DS16" s="3">
        <v>517.20000000000005</v>
      </c>
      <c r="DT16" s="3"/>
      <c r="DU16" s="3"/>
      <c r="DV16" s="3"/>
      <c r="DX16" s="3">
        <v>193.5</v>
      </c>
      <c r="DY16" s="3">
        <v>105</v>
      </c>
      <c r="DZ16" s="3"/>
      <c r="EA16" s="3">
        <v>178.9</v>
      </c>
      <c r="EB16" s="3">
        <v>235.9</v>
      </c>
      <c r="EC16" s="3">
        <v>187.2</v>
      </c>
      <c r="ED16" s="3">
        <v>378.4</v>
      </c>
      <c r="EE16" s="3">
        <v>248.9</v>
      </c>
      <c r="EG16" s="3">
        <v>82</v>
      </c>
      <c r="EH16" s="3">
        <v>290.89999999999998</v>
      </c>
      <c r="EI16" s="3">
        <v>517.20000000000005</v>
      </c>
      <c r="EJ16" s="3">
        <v>435.2</v>
      </c>
      <c r="EK16" s="3">
        <v>275.5</v>
      </c>
      <c r="EL16" s="3">
        <v>461.1</v>
      </c>
      <c r="EM16" s="3">
        <v>290.89999999999998</v>
      </c>
      <c r="EN16" s="3">
        <v>248.1</v>
      </c>
      <c r="EP16" s="3">
        <v>2419.6</v>
      </c>
      <c r="EQ16" s="3">
        <v>410.6</v>
      </c>
      <c r="ER16" s="3">
        <v>547.5</v>
      </c>
      <c r="ES16" s="3">
        <v>228.2</v>
      </c>
      <c r="ET16" s="3">
        <v>1986.3</v>
      </c>
      <c r="EU16" s="3">
        <v>547.5</v>
      </c>
      <c r="EV16" s="3">
        <v>272.3</v>
      </c>
      <c r="EW16" s="3">
        <v>88.4</v>
      </c>
      <c r="EY16" s="3">
        <v>214.3</v>
      </c>
      <c r="EZ16" s="3">
        <v>866.4</v>
      </c>
      <c r="FA16" s="3">
        <v>165.8</v>
      </c>
      <c r="FB16" s="3">
        <v>139.6</v>
      </c>
      <c r="FC16" s="3">
        <v>133.30000000000001</v>
      </c>
      <c r="FD16" s="3">
        <v>248.9</v>
      </c>
      <c r="FF16" s="3">
        <v>129.6</v>
      </c>
      <c r="FG16" s="3">
        <v>410.6</v>
      </c>
      <c r="FH16" s="3">
        <v>260.3</v>
      </c>
      <c r="FI16" s="3">
        <v>258.89999999999998</v>
      </c>
      <c r="FJ16" s="3">
        <v>816.4</v>
      </c>
      <c r="FK16" s="3">
        <v>290.89999999999998</v>
      </c>
      <c r="FM16" s="3"/>
      <c r="FN16" s="3">
        <v>1986.3</v>
      </c>
      <c r="FO16" s="3">
        <v>410.6</v>
      </c>
      <c r="FP16" s="3">
        <v>1203.3</v>
      </c>
      <c r="FQ16" s="3">
        <v>307.60000000000002</v>
      </c>
      <c r="FR16" s="3">
        <v>204.6</v>
      </c>
      <c r="FT16" s="3">
        <v>344.8</v>
      </c>
      <c r="FU16" s="3">
        <v>137.6</v>
      </c>
      <c r="FV16" s="3">
        <v>214.5</v>
      </c>
      <c r="FW16" s="3">
        <v>727</v>
      </c>
      <c r="FX16" s="3"/>
      <c r="FY16" s="3">
        <v>2419.6</v>
      </c>
      <c r="GA16" s="3">
        <v>178.5</v>
      </c>
      <c r="GB16" s="3">
        <v>275.5</v>
      </c>
      <c r="GC16" s="3">
        <v>201.4</v>
      </c>
      <c r="GE16" s="3"/>
      <c r="GF16" s="3"/>
      <c r="GG16" s="3"/>
      <c r="GH16" s="3"/>
    </row>
    <row r="17" spans="1:190" x14ac:dyDescent="0.3">
      <c r="A17" s="27" t="s">
        <v>9</v>
      </c>
      <c r="B17" s="16">
        <v>262</v>
      </c>
      <c r="C17" s="16">
        <v>216</v>
      </c>
      <c r="D17" s="16">
        <v>260</v>
      </c>
      <c r="E17" s="16">
        <v>160</v>
      </c>
      <c r="F17" s="16">
        <v>60</v>
      </c>
      <c r="G17" s="16">
        <v>90</v>
      </c>
      <c r="H17" s="16">
        <v>160</v>
      </c>
      <c r="I17" s="16">
        <v>80</v>
      </c>
      <c r="J17" s="58">
        <f>AVERAGE(B17:I17)</f>
        <v>161</v>
      </c>
      <c r="K17" s="18">
        <v>70</v>
      </c>
      <c r="L17" s="18">
        <v>150</v>
      </c>
      <c r="M17" s="18">
        <v>210</v>
      </c>
      <c r="N17" s="18">
        <v>450</v>
      </c>
      <c r="O17" s="18">
        <v>190</v>
      </c>
      <c r="P17" s="18">
        <v>410</v>
      </c>
      <c r="Q17" s="18">
        <v>140</v>
      </c>
      <c r="R17" s="18">
        <v>260</v>
      </c>
      <c r="S17" s="3">
        <v>110</v>
      </c>
      <c r="T17" s="58">
        <f>AVERAGE(K17:S17)</f>
        <v>221.11111111111111</v>
      </c>
      <c r="U17" s="3">
        <v>200</v>
      </c>
      <c r="V17" s="3">
        <v>460</v>
      </c>
      <c r="W17" s="3">
        <v>160</v>
      </c>
      <c r="X17" s="3">
        <v>170</v>
      </c>
      <c r="Y17" s="3">
        <v>260</v>
      </c>
      <c r="Z17" s="3">
        <v>320</v>
      </c>
      <c r="AA17" s="3">
        <v>1370</v>
      </c>
      <c r="AB17" s="3">
        <v>356</v>
      </c>
      <c r="AC17" s="58">
        <f>AVERAGE(U17:AB17)</f>
        <v>412</v>
      </c>
      <c r="AD17" s="13">
        <v>620</v>
      </c>
      <c r="AE17" s="13">
        <v>360</v>
      </c>
      <c r="AF17" s="13">
        <v>200</v>
      </c>
      <c r="AG17" s="13">
        <v>130</v>
      </c>
      <c r="AH17" s="13">
        <v>230</v>
      </c>
      <c r="AI17" s="13">
        <v>220</v>
      </c>
      <c r="AJ17" s="13">
        <v>110</v>
      </c>
      <c r="AK17" s="13">
        <v>0</v>
      </c>
      <c r="AL17" s="58">
        <f t="shared" si="11"/>
        <v>233.75</v>
      </c>
      <c r="AM17" s="3">
        <v>70</v>
      </c>
      <c r="AN17" s="3">
        <v>160</v>
      </c>
      <c r="AO17" s="3">
        <v>173</v>
      </c>
      <c r="AP17" s="3">
        <v>126</v>
      </c>
      <c r="AQ17" s="3">
        <v>100</v>
      </c>
      <c r="AR17" s="3">
        <v>133</v>
      </c>
      <c r="AS17" s="3">
        <v>193</v>
      </c>
      <c r="AT17" s="3">
        <v>786</v>
      </c>
      <c r="AU17" s="3"/>
      <c r="AV17" s="58">
        <f t="shared" si="13"/>
        <v>217.625</v>
      </c>
      <c r="AW17" s="3">
        <v>110</v>
      </c>
      <c r="AX17" s="3">
        <v>233</v>
      </c>
      <c r="AY17" s="3">
        <v>720</v>
      </c>
      <c r="AZ17" s="3">
        <v>19</v>
      </c>
      <c r="BA17" s="3">
        <v>880</v>
      </c>
      <c r="BB17" s="3">
        <v>260</v>
      </c>
      <c r="BC17" s="3">
        <v>340</v>
      </c>
      <c r="BD17">
        <v>3020</v>
      </c>
      <c r="BE17" s="58">
        <f t="shared" si="12"/>
        <v>697.75</v>
      </c>
      <c r="BF17" s="3">
        <v>100</v>
      </c>
      <c r="BG17" s="3">
        <v>125</v>
      </c>
      <c r="BH17" s="3">
        <v>225</v>
      </c>
      <c r="BI17" s="3">
        <v>620</v>
      </c>
      <c r="BJ17" s="3">
        <v>86</v>
      </c>
      <c r="BK17" s="3">
        <v>400</v>
      </c>
      <c r="BL17" s="3"/>
      <c r="BM17" s="58">
        <f t="shared" si="14"/>
        <v>259.33333333333331</v>
      </c>
      <c r="BN17" s="3">
        <v>260</v>
      </c>
      <c r="BO17" s="3">
        <v>240</v>
      </c>
      <c r="BP17" s="3">
        <v>140</v>
      </c>
      <c r="BQ17" s="3">
        <v>160</v>
      </c>
      <c r="BR17" s="3">
        <v>64</v>
      </c>
      <c r="BS17" s="3">
        <v>120</v>
      </c>
      <c r="BT17" s="3">
        <v>196</v>
      </c>
      <c r="BU17" s="3">
        <v>90</v>
      </c>
      <c r="BV17" s="58">
        <f t="shared" si="7"/>
        <v>158.75</v>
      </c>
      <c r="BW17" s="62">
        <v>60</v>
      </c>
      <c r="BX17" s="47">
        <v>292</v>
      </c>
      <c r="BY17" s="47">
        <v>130</v>
      </c>
      <c r="BZ17" s="47">
        <v>50</v>
      </c>
      <c r="CA17" s="47">
        <v>136</v>
      </c>
      <c r="CB17" s="47">
        <v>125</v>
      </c>
      <c r="CC17" s="47">
        <v>190</v>
      </c>
      <c r="CD17" s="48">
        <v>165</v>
      </c>
      <c r="CE17" s="58">
        <f t="shared" si="8"/>
        <v>143.5</v>
      </c>
      <c r="CF17">
        <v>180</v>
      </c>
      <c r="CG17">
        <v>190</v>
      </c>
      <c r="CH17">
        <v>2100</v>
      </c>
      <c r="CJ17">
        <v>92</v>
      </c>
      <c r="CK17">
        <v>70</v>
      </c>
      <c r="CL17">
        <v>52</v>
      </c>
      <c r="CM17" s="58">
        <f t="shared" si="9"/>
        <v>447.33333333333331</v>
      </c>
      <c r="CN17" s="3">
        <v>77</v>
      </c>
      <c r="CO17" s="3">
        <v>1986</v>
      </c>
      <c r="CP17" s="3">
        <v>94</v>
      </c>
      <c r="CQ17" s="3">
        <v>1400</v>
      </c>
      <c r="CR17" s="3">
        <v>140</v>
      </c>
      <c r="CS17" s="3">
        <v>129</v>
      </c>
      <c r="CT17" s="3">
        <v>99</v>
      </c>
      <c r="CU17" s="64">
        <v>120</v>
      </c>
      <c r="CV17" s="3">
        <v>114</v>
      </c>
      <c r="CW17" s="3">
        <v>143</v>
      </c>
      <c r="CX17" s="3">
        <v>72</v>
      </c>
      <c r="CY17" s="3">
        <v>102</v>
      </c>
      <c r="CZ17" s="3">
        <v>44</v>
      </c>
      <c r="DA17" s="3">
        <v>178</v>
      </c>
      <c r="DB17" s="3">
        <v>108</v>
      </c>
      <c r="DC17" s="3">
        <v>108</v>
      </c>
      <c r="DD17" s="3">
        <v>290.89999999999998</v>
      </c>
      <c r="DE17" s="58">
        <f t="shared" si="10"/>
        <v>306.17058823529408</v>
      </c>
      <c r="DF17" s="3">
        <v>461</v>
      </c>
      <c r="DG17" s="3">
        <v>194</v>
      </c>
      <c r="DH17" s="3">
        <v>86</v>
      </c>
      <c r="DI17" s="3">
        <v>201</v>
      </c>
      <c r="DJ17" s="3">
        <v>219</v>
      </c>
      <c r="DK17" s="3">
        <v>186</v>
      </c>
      <c r="DL17" s="3">
        <v>186</v>
      </c>
      <c r="DM17" s="3">
        <v>186</v>
      </c>
      <c r="DO17" s="3">
        <v>178.9</v>
      </c>
      <c r="DP17" s="3">
        <v>104.6</v>
      </c>
      <c r="DQ17" s="3">
        <v>172.2</v>
      </c>
      <c r="DR17" s="3">
        <v>325.5</v>
      </c>
      <c r="DS17" s="3">
        <v>410.6</v>
      </c>
      <c r="DT17" s="3">
        <v>238.2</v>
      </c>
      <c r="DU17" s="3">
        <v>222.4</v>
      </c>
      <c r="DV17" s="3">
        <v>325.5</v>
      </c>
      <c r="DX17" s="3">
        <v>129.6</v>
      </c>
      <c r="DY17" s="3">
        <v>85.5</v>
      </c>
      <c r="DZ17" s="3">
        <v>488.4</v>
      </c>
      <c r="EA17" s="3">
        <v>146.69999999999999</v>
      </c>
      <c r="EB17" s="3">
        <v>155.30000000000001</v>
      </c>
      <c r="EC17" s="3">
        <v>209.8</v>
      </c>
      <c r="ED17" s="3">
        <v>222.4</v>
      </c>
      <c r="EE17" s="3">
        <v>161.6</v>
      </c>
      <c r="EG17" s="3">
        <v>71.7</v>
      </c>
      <c r="EH17" s="3">
        <v>107.1</v>
      </c>
      <c r="EI17" s="3">
        <v>328.2</v>
      </c>
      <c r="EJ17" s="3">
        <v>204.6</v>
      </c>
      <c r="EK17" s="3">
        <v>248.1</v>
      </c>
      <c r="EL17" s="3">
        <v>115.3</v>
      </c>
      <c r="EM17" s="3">
        <v>191.8</v>
      </c>
      <c r="EN17" s="3">
        <v>167</v>
      </c>
      <c r="EP17" s="3">
        <v>2419.6</v>
      </c>
      <c r="EQ17" s="3">
        <v>461.1</v>
      </c>
      <c r="ER17" s="3">
        <v>248.9</v>
      </c>
      <c r="ES17" s="3">
        <v>150</v>
      </c>
      <c r="ET17" s="3">
        <v>1413.6</v>
      </c>
      <c r="EU17" s="3">
        <v>196.8</v>
      </c>
      <c r="EV17" s="3">
        <v>127.4</v>
      </c>
      <c r="EW17" s="3">
        <v>73.8</v>
      </c>
      <c r="EY17" s="3">
        <v>122.3</v>
      </c>
      <c r="EZ17" s="3">
        <v>127.4</v>
      </c>
      <c r="FA17" s="3">
        <v>62.4</v>
      </c>
      <c r="FB17" s="3">
        <v>127.4</v>
      </c>
      <c r="FC17" s="3">
        <v>111.2</v>
      </c>
      <c r="FD17" s="3">
        <v>261.3</v>
      </c>
      <c r="FF17" s="3">
        <v>81.3</v>
      </c>
      <c r="FG17" s="3">
        <v>344.8</v>
      </c>
      <c r="FH17" s="3">
        <v>686.7</v>
      </c>
      <c r="FI17" s="3">
        <v>686.7</v>
      </c>
      <c r="FJ17" s="3">
        <v>1119.9000000000001</v>
      </c>
      <c r="FK17" s="3">
        <v>248.1</v>
      </c>
      <c r="FM17" s="3">
        <v>206.4</v>
      </c>
      <c r="FN17" s="3">
        <v>1299.7</v>
      </c>
      <c r="FO17" s="3">
        <v>228.2</v>
      </c>
      <c r="FP17" s="3">
        <v>410.6</v>
      </c>
      <c r="FQ17" s="3">
        <v>365.4</v>
      </c>
      <c r="FR17" s="3">
        <v>166.4</v>
      </c>
      <c r="FT17" s="3">
        <v>285.10000000000002</v>
      </c>
      <c r="FU17" s="3">
        <v>131.4</v>
      </c>
      <c r="FV17" s="3">
        <v>127.3</v>
      </c>
      <c r="FW17" s="3">
        <v>1553.1</v>
      </c>
      <c r="FX17" s="3">
        <v>172.5</v>
      </c>
      <c r="FY17" s="3">
        <v>344.8</v>
      </c>
      <c r="GA17" s="3">
        <v>224.7</v>
      </c>
      <c r="GB17" s="3">
        <v>248.1</v>
      </c>
      <c r="GC17" s="3">
        <v>285.10000000000002</v>
      </c>
      <c r="GE17" s="3">
        <v>131</v>
      </c>
      <c r="GF17" s="3">
        <v>116</v>
      </c>
      <c r="GG17" s="3"/>
      <c r="GH17" s="3">
        <v>185</v>
      </c>
    </row>
    <row r="18" spans="1:190" x14ac:dyDescent="0.3">
      <c r="A18" s="28" t="s">
        <v>37</v>
      </c>
      <c r="B18" s="3"/>
      <c r="C18" s="3"/>
      <c r="D18" s="3"/>
      <c r="E18" s="3"/>
      <c r="F18" s="3"/>
      <c r="G18" s="3"/>
      <c r="H18" s="3"/>
      <c r="I18" s="3"/>
      <c r="J18" s="58">
        <v>0</v>
      </c>
      <c r="K18" s="3"/>
      <c r="L18" s="3"/>
      <c r="M18" s="3"/>
      <c r="N18" s="3"/>
      <c r="O18" s="3"/>
      <c r="P18" s="3"/>
      <c r="Q18" s="3"/>
      <c r="R18" s="3"/>
      <c r="S18" s="3">
        <v>170</v>
      </c>
      <c r="T18" s="58">
        <f>AVERAGE(K18:S18)</f>
        <v>170</v>
      </c>
      <c r="U18" s="3">
        <v>320</v>
      </c>
      <c r="V18" s="3">
        <v>690</v>
      </c>
      <c r="W18" s="3">
        <v>70</v>
      </c>
      <c r="X18" s="3">
        <v>130</v>
      </c>
      <c r="Y18" s="3">
        <v>160</v>
      </c>
      <c r="Z18" s="3">
        <v>480</v>
      </c>
      <c r="AA18" s="3">
        <v>700</v>
      </c>
      <c r="AB18" s="3">
        <v>350</v>
      </c>
      <c r="AC18" s="58">
        <f>AVERAGE(U18:AB18)</f>
        <v>362.5</v>
      </c>
      <c r="AD18" s="13">
        <v>500</v>
      </c>
      <c r="AE18" s="13">
        <v>318</v>
      </c>
      <c r="AF18" s="13">
        <v>160</v>
      </c>
      <c r="AG18" s="13">
        <v>140</v>
      </c>
      <c r="AH18" s="13">
        <v>190</v>
      </c>
      <c r="AI18" s="13">
        <v>250</v>
      </c>
      <c r="AJ18" s="13">
        <v>180</v>
      </c>
      <c r="AK18" s="13">
        <v>10</v>
      </c>
      <c r="AL18" s="58">
        <f t="shared" si="11"/>
        <v>218.5</v>
      </c>
      <c r="AM18" s="6">
        <v>120</v>
      </c>
      <c r="AN18" s="3">
        <v>173</v>
      </c>
      <c r="AO18" s="3">
        <v>146</v>
      </c>
      <c r="AP18" s="3">
        <v>120</v>
      </c>
      <c r="AQ18" s="3">
        <v>180</v>
      </c>
      <c r="AR18" s="3" t="s">
        <v>31</v>
      </c>
      <c r="AS18" s="3">
        <v>180</v>
      </c>
      <c r="AT18" s="3">
        <v>586</v>
      </c>
      <c r="AU18" s="3"/>
      <c r="AV18" s="58">
        <f t="shared" si="13"/>
        <v>215</v>
      </c>
      <c r="AW18" s="3">
        <v>119</v>
      </c>
      <c r="AX18" s="3">
        <v>330</v>
      </c>
      <c r="AY18" s="3">
        <v>220</v>
      </c>
      <c r="AZ18" s="3">
        <v>166</v>
      </c>
      <c r="BA18" s="3">
        <v>1253</v>
      </c>
      <c r="BB18" s="3">
        <v>360</v>
      </c>
      <c r="BC18" s="3">
        <v>320</v>
      </c>
      <c r="BD18" s="3">
        <v>1620</v>
      </c>
      <c r="BE18" s="58">
        <f t="shared" si="12"/>
        <v>548.5</v>
      </c>
      <c r="BF18" s="6">
        <v>170</v>
      </c>
      <c r="BG18" s="3">
        <v>150</v>
      </c>
      <c r="BH18" s="3">
        <v>400</v>
      </c>
      <c r="BI18" s="3">
        <v>800</v>
      </c>
      <c r="BJ18" s="3">
        <v>121</v>
      </c>
      <c r="BK18" s="3">
        <v>738</v>
      </c>
      <c r="BL18" s="3"/>
      <c r="BM18" s="58">
        <f t="shared" si="14"/>
        <v>396.5</v>
      </c>
      <c r="BN18" s="3">
        <v>1420</v>
      </c>
      <c r="BO18" s="3">
        <v>280</v>
      </c>
      <c r="BP18" s="3">
        <v>196</v>
      </c>
      <c r="BQ18" s="3">
        <v>205</v>
      </c>
      <c r="BR18" s="3">
        <v>100</v>
      </c>
      <c r="BS18" s="3">
        <v>95</v>
      </c>
      <c r="BT18" s="3">
        <v>120</v>
      </c>
      <c r="BU18" s="3">
        <v>135</v>
      </c>
      <c r="BV18" s="58">
        <f t="shared" si="7"/>
        <v>318.875</v>
      </c>
      <c r="BW18" s="62">
        <v>20</v>
      </c>
      <c r="BX18" s="47">
        <v>212</v>
      </c>
      <c r="BY18" s="47">
        <v>230</v>
      </c>
      <c r="BZ18" s="47">
        <v>120</v>
      </c>
      <c r="CA18" s="47">
        <v>180</v>
      </c>
      <c r="CB18" s="47">
        <v>646</v>
      </c>
      <c r="CC18" s="47">
        <v>250</v>
      </c>
      <c r="CD18" s="48">
        <v>1</v>
      </c>
      <c r="CE18" s="58">
        <f t="shared" si="8"/>
        <v>207.375</v>
      </c>
      <c r="CF18">
        <v>200</v>
      </c>
      <c r="CG18">
        <v>8</v>
      </c>
      <c r="CH18">
        <v>3260</v>
      </c>
      <c r="CI18">
        <v>168</v>
      </c>
      <c r="CJ18">
        <v>116</v>
      </c>
      <c r="CK18">
        <v>74</v>
      </c>
      <c r="CM18" s="58">
        <f t="shared" si="9"/>
        <v>637.66666666666663</v>
      </c>
      <c r="CN18" s="3">
        <v>108</v>
      </c>
      <c r="CO18" s="3">
        <v>2419</v>
      </c>
      <c r="CP18" s="3">
        <v>140</v>
      </c>
      <c r="CQ18" s="3">
        <v>2400</v>
      </c>
      <c r="CR18" s="3">
        <v>220</v>
      </c>
      <c r="CS18" s="3">
        <v>133</v>
      </c>
      <c r="CT18" s="3">
        <v>100</v>
      </c>
      <c r="CU18" s="64">
        <v>110</v>
      </c>
      <c r="CV18" s="3"/>
      <c r="CW18" s="3"/>
      <c r="CX18" s="3"/>
      <c r="CY18" s="3"/>
      <c r="CZ18" s="3">
        <v>75</v>
      </c>
      <c r="DA18" s="3">
        <v>173</v>
      </c>
      <c r="DB18" s="3"/>
      <c r="DC18" s="3"/>
      <c r="DD18" s="3"/>
      <c r="DE18" s="58">
        <f t="shared" si="10"/>
        <v>587.79999999999995</v>
      </c>
      <c r="DF18" s="3">
        <v>649</v>
      </c>
      <c r="DG18" s="3">
        <v>108</v>
      </c>
      <c r="DH18" s="3">
        <v>82</v>
      </c>
      <c r="DI18" s="3">
        <v>214</v>
      </c>
      <c r="DJ18" s="3">
        <v>326</v>
      </c>
      <c r="DK18" s="3">
        <v>39</v>
      </c>
      <c r="DL18" s="3">
        <v>39</v>
      </c>
      <c r="DM18" s="3">
        <v>39</v>
      </c>
      <c r="DO18" s="3">
        <v>166.4</v>
      </c>
      <c r="DP18" s="3">
        <v>122.3</v>
      </c>
      <c r="DQ18" s="3">
        <v>209.8</v>
      </c>
      <c r="DR18" s="3">
        <v>235.9</v>
      </c>
      <c r="DS18" s="3">
        <v>157.6</v>
      </c>
      <c r="DT18" s="3">
        <v>191.8</v>
      </c>
      <c r="DU18" s="3">
        <v>235.9</v>
      </c>
      <c r="DV18" s="3">
        <v>112.6</v>
      </c>
      <c r="DX18" s="3"/>
      <c r="DY18" s="3">
        <v>64.400000000000006</v>
      </c>
      <c r="DZ18" s="3">
        <v>410.6</v>
      </c>
      <c r="EA18" s="3">
        <v>155.30000000000001</v>
      </c>
      <c r="EB18" s="3">
        <v>137.4</v>
      </c>
      <c r="EC18" s="3">
        <v>166.4</v>
      </c>
      <c r="ED18" s="3">
        <v>209.8</v>
      </c>
      <c r="EE18" s="3">
        <v>148.30000000000001</v>
      </c>
      <c r="EG18" s="3">
        <v>235.9</v>
      </c>
      <c r="EH18" s="3">
        <v>117.8</v>
      </c>
      <c r="EI18" s="3">
        <v>461.1</v>
      </c>
      <c r="EJ18" s="3">
        <v>298.7</v>
      </c>
      <c r="EK18" s="3">
        <v>186</v>
      </c>
      <c r="EL18" s="3"/>
      <c r="EM18" s="3">
        <v>344.8</v>
      </c>
      <c r="EN18" s="3">
        <v>248</v>
      </c>
      <c r="EP18" s="3"/>
      <c r="EQ18" s="3">
        <v>461.1</v>
      </c>
      <c r="ER18" s="3"/>
      <c r="ES18" s="3">
        <v>133.30000000000001</v>
      </c>
      <c r="ET18" s="3">
        <v>1413.6</v>
      </c>
      <c r="EU18" s="3">
        <v>114.5</v>
      </c>
      <c r="EV18" s="3"/>
      <c r="EW18" s="3">
        <v>121.1</v>
      </c>
      <c r="EY18" s="3">
        <v>131.4</v>
      </c>
      <c r="EZ18" s="3">
        <v>90.9</v>
      </c>
      <c r="FA18" s="3">
        <v>81.599999999999994</v>
      </c>
      <c r="FB18" s="3">
        <v>76.7</v>
      </c>
      <c r="FC18" s="3">
        <v>93.4</v>
      </c>
      <c r="FD18" s="3">
        <v>114.6</v>
      </c>
      <c r="FF18" s="3">
        <v>125.9</v>
      </c>
      <c r="FG18" s="3">
        <v>261.3</v>
      </c>
      <c r="FH18" s="3">
        <v>547.5</v>
      </c>
      <c r="FI18" s="3"/>
      <c r="FJ18" s="3">
        <v>816.4</v>
      </c>
      <c r="FK18" s="3">
        <v>106.7</v>
      </c>
      <c r="FM18" s="3">
        <v>248.1</v>
      </c>
      <c r="FN18" s="3">
        <v>1413.6</v>
      </c>
      <c r="FO18" s="3">
        <v>272.3</v>
      </c>
      <c r="FP18" s="3">
        <v>478.6</v>
      </c>
      <c r="FQ18" s="3">
        <v>248.1</v>
      </c>
      <c r="FR18" s="3"/>
      <c r="FT18" s="3">
        <v>248.1</v>
      </c>
      <c r="FU18" s="3">
        <v>86.2</v>
      </c>
      <c r="FV18" s="3">
        <v>125.9</v>
      </c>
      <c r="FW18" s="3">
        <v>1203.3</v>
      </c>
      <c r="FX18" s="3">
        <v>80.5</v>
      </c>
      <c r="FY18" s="3">
        <v>160.69999999999999</v>
      </c>
      <c r="GA18" s="3"/>
      <c r="GB18" s="3"/>
      <c r="GC18" s="3"/>
      <c r="GE18" s="3">
        <v>152</v>
      </c>
      <c r="GF18" s="3">
        <v>122</v>
      </c>
      <c r="GG18" s="3">
        <v>547</v>
      </c>
      <c r="GH18" s="3">
        <v>147</v>
      </c>
    </row>
    <row r="19" spans="1:190" x14ac:dyDescent="0.3">
      <c r="A19" s="28" t="s">
        <v>38</v>
      </c>
      <c r="B19" s="3"/>
      <c r="C19" s="3"/>
      <c r="D19" s="3"/>
      <c r="E19" s="3"/>
      <c r="F19" s="3"/>
      <c r="G19" s="3"/>
      <c r="H19" s="3"/>
      <c r="I19" s="3"/>
      <c r="J19" s="58">
        <v>0</v>
      </c>
      <c r="K19" s="3"/>
      <c r="L19" s="3"/>
      <c r="M19" s="3"/>
      <c r="N19" s="3"/>
      <c r="O19" s="3"/>
      <c r="P19" s="3"/>
      <c r="Q19" s="3"/>
      <c r="R19" s="3"/>
      <c r="S19" s="3"/>
      <c r="T19" s="58">
        <v>0</v>
      </c>
      <c r="U19" s="3"/>
      <c r="V19" s="3"/>
      <c r="W19" s="3"/>
      <c r="X19" s="3"/>
      <c r="Y19" s="3"/>
      <c r="Z19" s="3"/>
      <c r="AA19" s="3"/>
      <c r="AB19" s="3"/>
      <c r="AC19" s="58">
        <v>0</v>
      </c>
      <c r="AD19" s="13">
        <v>680</v>
      </c>
      <c r="AE19" s="13">
        <v>260</v>
      </c>
      <c r="AF19" s="13">
        <v>300</v>
      </c>
      <c r="AG19" s="13">
        <v>120</v>
      </c>
      <c r="AH19" s="13">
        <v>60</v>
      </c>
      <c r="AI19" s="13">
        <v>176</v>
      </c>
      <c r="AJ19" s="13">
        <v>4</v>
      </c>
      <c r="AK19" s="13">
        <v>1</v>
      </c>
      <c r="AL19" s="58">
        <f t="shared" si="11"/>
        <v>200.125</v>
      </c>
      <c r="AM19" s="3">
        <v>4</v>
      </c>
      <c r="AN19" s="3">
        <v>120</v>
      </c>
      <c r="AO19" s="3">
        <v>108</v>
      </c>
      <c r="AP19" s="3">
        <v>156</v>
      </c>
      <c r="AQ19" s="3">
        <v>132</v>
      </c>
      <c r="AR19" s="3">
        <v>120</v>
      </c>
      <c r="AS19" s="3">
        <v>25</v>
      </c>
      <c r="AT19" s="3">
        <v>246</v>
      </c>
      <c r="AU19" s="3"/>
      <c r="AV19" s="58">
        <f t="shared" si="13"/>
        <v>113.875</v>
      </c>
      <c r="AW19" s="3">
        <v>99</v>
      </c>
      <c r="AX19" s="3"/>
      <c r="AY19" s="3">
        <v>64</v>
      </c>
      <c r="AZ19" s="3">
        <v>126</v>
      </c>
      <c r="BA19" s="3">
        <v>1006</v>
      </c>
      <c r="BB19" s="3"/>
      <c r="BC19" s="3"/>
      <c r="BD19" s="3">
        <v>2000</v>
      </c>
      <c r="BE19" s="58">
        <f t="shared" si="12"/>
        <v>659</v>
      </c>
      <c r="BF19" s="6">
        <v>60</v>
      </c>
      <c r="BG19" s="3">
        <v>162</v>
      </c>
      <c r="BH19" s="3">
        <v>325</v>
      </c>
      <c r="BI19" s="3">
        <v>650</v>
      </c>
      <c r="BJ19" s="3">
        <v>71</v>
      </c>
      <c r="BK19" s="3">
        <v>407</v>
      </c>
      <c r="BL19" s="3"/>
      <c r="BM19" s="58">
        <f t="shared" si="14"/>
        <v>279.16666666666669</v>
      </c>
      <c r="BN19" s="3">
        <v>1000</v>
      </c>
      <c r="BO19" s="3">
        <v>260</v>
      </c>
      <c r="BP19" s="3">
        <v>230</v>
      </c>
      <c r="BQ19" s="3">
        <v>119</v>
      </c>
      <c r="BR19" s="3">
        <v>296</v>
      </c>
      <c r="BS19" s="3">
        <v>105</v>
      </c>
      <c r="BT19" s="3">
        <v>116</v>
      </c>
      <c r="BU19" s="3">
        <v>215</v>
      </c>
      <c r="BV19" s="58">
        <f t="shared" si="7"/>
        <v>292.625</v>
      </c>
      <c r="BW19" s="62">
        <v>2</v>
      </c>
      <c r="BX19" s="47">
        <v>264</v>
      </c>
      <c r="BY19" s="47">
        <v>280</v>
      </c>
      <c r="BZ19" s="47">
        <v>2</v>
      </c>
      <c r="CA19" s="47">
        <v>98</v>
      </c>
      <c r="CB19" s="47">
        <v>600</v>
      </c>
      <c r="CC19" s="47">
        <v>24</v>
      </c>
      <c r="CD19" s="48">
        <v>2</v>
      </c>
      <c r="CE19" s="58">
        <f t="shared" si="8"/>
        <v>159</v>
      </c>
      <c r="CF19">
        <v>245</v>
      </c>
      <c r="CG19">
        <v>400</v>
      </c>
      <c r="CH19">
        <v>3400</v>
      </c>
      <c r="CI19">
        <v>160</v>
      </c>
      <c r="CJ19">
        <v>72</v>
      </c>
      <c r="CL19">
        <v>56</v>
      </c>
      <c r="CM19" s="58">
        <f t="shared" si="9"/>
        <v>722.16666666666663</v>
      </c>
      <c r="CN19" s="3">
        <v>76</v>
      </c>
      <c r="CO19" s="3">
        <v>2419</v>
      </c>
      <c r="CP19" s="3">
        <v>170</v>
      </c>
      <c r="CQ19" s="3">
        <v>1700</v>
      </c>
      <c r="CR19" s="3">
        <v>170</v>
      </c>
      <c r="CS19" s="3">
        <v>122</v>
      </c>
      <c r="CT19" s="3">
        <v>130</v>
      </c>
      <c r="CU19" s="64">
        <v>160</v>
      </c>
      <c r="CV19" s="3">
        <v>111</v>
      </c>
      <c r="CW19" s="3">
        <v>172</v>
      </c>
      <c r="CX19" s="3">
        <v>72</v>
      </c>
      <c r="CY19" s="3">
        <v>86</v>
      </c>
      <c r="CZ19" s="3">
        <v>152</v>
      </c>
      <c r="DA19" s="3">
        <v>150</v>
      </c>
      <c r="DB19" s="3">
        <v>135</v>
      </c>
      <c r="DC19" s="3">
        <v>135</v>
      </c>
      <c r="DD19" s="3">
        <v>77</v>
      </c>
      <c r="DE19" s="58">
        <f t="shared" si="10"/>
        <v>355.11764705882354</v>
      </c>
      <c r="DF19" s="3">
        <v>517</v>
      </c>
      <c r="DG19" s="3">
        <v>121</v>
      </c>
      <c r="DH19" s="3">
        <v>122</v>
      </c>
      <c r="DI19" s="3">
        <v>236</v>
      </c>
      <c r="DJ19" s="3">
        <v>308</v>
      </c>
      <c r="DK19" s="3">
        <v>248</v>
      </c>
      <c r="DL19" s="3">
        <v>248</v>
      </c>
      <c r="DM19" s="3">
        <v>248</v>
      </c>
      <c r="DO19" s="3">
        <v>209.8</v>
      </c>
      <c r="DP19" s="3">
        <v>98.7</v>
      </c>
      <c r="DQ19" s="3">
        <v>201.4</v>
      </c>
      <c r="DR19" s="3"/>
      <c r="DS19" s="3">
        <v>248.9</v>
      </c>
      <c r="DT19" s="3">
        <v>248.1</v>
      </c>
      <c r="DU19" s="3">
        <v>325.5</v>
      </c>
      <c r="DV19" s="3">
        <v>209.8</v>
      </c>
      <c r="DX19" s="3">
        <v>186</v>
      </c>
      <c r="DY19" s="3">
        <v>88.4</v>
      </c>
      <c r="DZ19" s="3">
        <v>387.3</v>
      </c>
      <c r="EA19" s="3">
        <v>89.1</v>
      </c>
      <c r="EB19" s="3">
        <v>160.69999999999999</v>
      </c>
      <c r="EC19" s="3">
        <v>139.6</v>
      </c>
      <c r="ED19" s="3">
        <v>365.4</v>
      </c>
      <c r="EE19" s="3">
        <v>209.8</v>
      </c>
      <c r="EG19" s="3">
        <v>81.599999999999994</v>
      </c>
      <c r="EH19" s="3">
        <v>82</v>
      </c>
      <c r="EI19" s="3">
        <v>461.1</v>
      </c>
      <c r="EJ19" s="3">
        <v>298.7</v>
      </c>
      <c r="EK19" s="3">
        <v>201.4</v>
      </c>
      <c r="EL19" s="3">
        <v>186</v>
      </c>
      <c r="EM19" s="3">
        <v>290.89999999999998</v>
      </c>
      <c r="EN19" s="3"/>
      <c r="EP19" s="3">
        <v>2419.6</v>
      </c>
      <c r="EQ19" s="3">
        <v>365.4</v>
      </c>
      <c r="ER19" s="3">
        <v>378.4</v>
      </c>
      <c r="ES19" s="3">
        <v>198.9</v>
      </c>
      <c r="ET19" s="3">
        <v>1413.6</v>
      </c>
      <c r="EU19" s="3">
        <v>79.400000000000006</v>
      </c>
      <c r="EV19" s="3">
        <v>235.9</v>
      </c>
      <c r="EW19" s="3">
        <v>727</v>
      </c>
      <c r="EY19" s="3">
        <v>146.69999999999999</v>
      </c>
      <c r="EZ19" s="3">
        <v>105.4</v>
      </c>
      <c r="FA19" s="3">
        <v>115.3</v>
      </c>
      <c r="FB19" s="3">
        <v>135.4</v>
      </c>
      <c r="FC19" s="3">
        <v>224.7</v>
      </c>
      <c r="FD19" s="3">
        <v>190.4</v>
      </c>
      <c r="FF19" s="3">
        <v>83.6</v>
      </c>
      <c r="FG19" s="3">
        <v>224.7</v>
      </c>
      <c r="FH19" s="3">
        <v>387.3</v>
      </c>
      <c r="FI19" s="3">
        <v>547.5</v>
      </c>
      <c r="FJ19" s="3">
        <v>721.5</v>
      </c>
      <c r="FK19" s="3">
        <v>201.4</v>
      </c>
      <c r="FM19" s="3">
        <v>260.3</v>
      </c>
      <c r="FN19" s="3">
        <v>2419.6</v>
      </c>
      <c r="FO19" s="3">
        <v>151.5</v>
      </c>
      <c r="FP19" s="3">
        <v>248.9</v>
      </c>
      <c r="FQ19" s="3"/>
      <c r="FR19" s="3"/>
      <c r="FT19" s="3">
        <v>209.8</v>
      </c>
      <c r="FU19" s="3"/>
      <c r="FV19" s="3">
        <v>114.5</v>
      </c>
      <c r="FW19" s="3">
        <v>1732.9</v>
      </c>
      <c r="FX19" s="3">
        <v>131.4</v>
      </c>
      <c r="FY19" s="3">
        <v>121.1</v>
      </c>
      <c r="GA19" s="3">
        <v>307.60000000000002</v>
      </c>
      <c r="GB19" s="3">
        <v>248.9</v>
      </c>
      <c r="GC19" s="3">
        <v>201.4</v>
      </c>
      <c r="GE19" s="3">
        <v>91</v>
      </c>
      <c r="GF19" s="3">
        <v>99</v>
      </c>
      <c r="GG19" s="3">
        <v>365</v>
      </c>
      <c r="GH19" s="3">
        <v>201</v>
      </c>
    </row>
    <row r="20" spans="1:190" x14ac:dyDescent="0.3">
      <c r="A20" s="28" t="s">
        <v>39</v>
      </c>
      <c r="B20" s="3"/>
      <c r="C20" s="3"/>
      <c r="D20" s="3"/>
      <c r="E20" s="3"/>
      <c r="F20" s="3"/>
      <c r="G20" s="3"/>
      <c r="H20" s="3"/>
      <c r="I20" s="3"/>
      <c r="J20" s="58">
        <v>0</v>
      </c>
      <c r="K20" s="3"/>
      <c r="L20" s="3"/>
      <c r="M20" s="3"/>
      <c r="N20" s="3"/>
      <c r="O20" s="3"/>
      <c r="P20" s="3"/>
      <c r="Q20" s="3"/>
      <c r="R20" s="3"/>
      <c r="S20" s="3">
        <v>120</v>
      </c>
      <c r="T20" s="58">
        <f t="shared" ref="T20:T29" si="15">AVERAGE(K20:S20)</f>
        <v>120</v>
      </c>
      <c r="U20" s="3">
        <v>280</v>
      </c>
      <c r="V20" s="3">
        <v>590</v>
      </c>
      <c r="W20" s="3">
        <v>150</v>
      </c>
      <c r="X20" s="3">
        <v>200</v>
      </c>
      <c r="Y20" s="3"/>
      <c r="Z20" s="3">
        <v>240</v>
      </c>
      <c r="AA20" s="3">
        <v>2</v>
      </c>
      <c r="AB20" s="3">
        <v>225</v>
      </c>
      <c r="AC20" s="58">
        <f>AVERAGE(U20:AB20)</f>
        <v>241</v>
      </c>
      <c r="AD20" s="13">
        <v>610</v>
      </c>
      <c r="AE20" s="13">
        <v>224</v>
      </c>
      <c r="AF20" s="13">
        <v>230</v>
      </c>
      <c r="AG20" s="13">
        <v>170</v>
      </c>
      <c r="AH20" s="13">
        <v>290</v>
      </c>
      <c r="AI20" s="13">
        <v>150</v>
      </c>
      <c r="AJ20" s="13">
        <v>180</v>
      </c>
      <c r="AK20" s="13">
        <v>10</v>
      </c>
      <c r="AL20" s="58">
        <f t="shared" si="11"/>
        <v>233</v>
      </c>
      <c r="AM20" s="3">
        <v>170</v>
      </c>
      <c r="AN20" s="3">
        <v>166</v>
      </c>
      <c r="AO20" s="3">
        <v>153</v>
      </c>
      <c r="AP20" s="3">
        <v>286</v>
      </c>
      <c r="AQ20" s="3">
        <v>150</v>
      </c>
      <c r="AR20" s="3">
        <v>210</v>
      </c>
      <c r="AS20" s="3" t="s">
        <v>31</v>
      </c>
      <c r="AT20" s="3">
        <v>270</v>
      </c>
      <c r="AU20" s="3"/>
      <c r="AV20" s="58">
        <f t="shared" si="13"/>
        <v>200.71428571428572</v>
      </c>
      <c r="AW20" s="3">
        <v>110</v>
      </c>
      <c r="AX20" s="3">
        <v>290</v>
      </c>
      <c r="AY20" s="3">
        <v>370</v>
      </c>
      <c r="AZ20" s="3">
        <v>160</v>
      </c>
      <c r="BA20" s="3"/>
      <c r="BB20" s="3">
        <v>280</v>
      </c>
      <c r="BC20" s="3">
        <v>480</v>
      </c>
      <c r="BD20" s="3">
        <v>1960</v>
      </c>
      <c r="BE20" s="58">
        <f t="shared" si="12"/>
        <v>521.42857142857144</v>
      </c>
      <c r="BF20" s="6">
        <v>500</v>
      </c>
      <c r="BG20" s="3">
        <v>405</v>
      </c>
      <c r="BH20" s="3">
        <v>220</v>
      </c>
      <c r="BI20" s="3">
        <v>0</v>
      </c>
      <c r="BJ20" s="3">
        <v>80</v>
      </c>
      <c r="BK20" s="3">
        <v>453</v>
      </c>
      <c r="BL20" s="3"/>
      <c r="BM20" s="58">
        <f t="shared" si="14"/>
        <v>276.33333333333331</v>
      </c>
      <c r="BN20" s="3"/>
      <c r="BO20" s="3">
        <v>320</v>
      </c>
      <c r="BP20" s="3">
        <v>240</v>
      </c>
      <c r="BQ20" s="3"/>
      <c r="BR20" s="3">
        <v>132</v>
      </c>
      <c r="BS20" s="3">
        <v>185</v>
      </c>
      <c r="BT20" s="3"/>
      <c r="BU20" s="3">
        <v>135</v>
      </c>
      <c r="BV20" s="58">
        <f t="shared" si="7"/>
        <v>202.4</v>
      </c>
      <c r="BW20" s="62">
        <v>60</v>
      </c>
      <c r="BX20" s="47">
        <v>580</v>
      </c>
      <c r="BY20" s="47" t="s">
        <v>51</v>
      </c>
      <c r="BZ20" s="47">
        <v>80</v>
      </c>
      <c r="CA20" s="47">
        <v>133</v>
      </c>
      <c r="CB20" s="47">
        <v>546</v>
      </c>
      <c r="CC20" s="47">
        <v>270</v>
      </c>
      <c r="CD20" s="48">
        <v>240</v>
      </c>
      <c r="CE20" s="58">
        <f t="shared" si="8"/>
        <v>272.71428571428572</v>
      </c>
      <c r="CF20">
        <v>200</v>
      </c>
      <c r="CG20">
        <v>110</v>
      </c>
      <c r="CH20">
        <v>2900</v>
      </c>
      <c r="CJ20">
        <v>80</v>
      </c>
      <c r="CK20">
        <v>220</v>
      </c>
      <c r="CM20" s="58">
        <f t="shared" si="9"/>
        <v>702</v>
      </c>
      <c r="CN20" s="3"/>
      <c r="CO20" s="3"/>
      <c r="CP20" s="3"/>
      <c r="CQ20" s="3">
        <v>550</v>
      </c>
      <c r="CR20" s="3">
        <v>180</v>
      </c>
      <c r="CS20" s="3">
        <v>60</v>
      </c>
      <c r="CT20" s="3"/>
      <c r="CU20" s="64">
        <v>120</v>
      </c>
      <c r="CV20" s="3">
        <v>112</v>
      </c>
      <c r="CW20" s="3">
        <v>298</v>
      </c>
      <c r="CX20" s="3">
        <v>96</v>
      </c>
      <c r="CY20" s="3">
        <v>125</v>
      </c>
      <c r="CZ20" s="3">
        <v>104</v>
      </c>
      <c r="DA20" s="3">
        <v>291</v>
      </c>
      <c r="DB20" s="3">
        <v>140</v>
      </c>
      <c r="DC20" s="3">
        <v>140</v>
      </c>
      <c r="DD20" s="3">
        <v>145</v>
      </c>
      <c r="DE20" s="58">
        <f t="shared" si="10"/>
        <v>181.61538461538461</v>
      </c>
      <c r="DF20" s="3">
        <v>687</v>
      </c>
      <c r="DG20" s="3">
        <v>140</v>
      </c>
      <c r="DH20" s="3">
        <v>124</v>
      </c>
      <c r="DI20" s="3">
        <v>261</v>
      </c>
      <c r="DJ20" s="3">
        <v>140</v>
      </c>
      <c r="DK20" s="3">
        <v>194</v>
      </c>
      <c r="DL20" s="3">
        <v>194</v>
      </c>
      <c r="DM20" s="3">
        <v>194</v>
      </c>
      <c r="DO20" s="3"/>
      <c r="DP20" s="3"/>
      <c r="DQ20" s="3"/>
      <c r="DR20" s="3">
        <v>110.6</v>
      </c>
      <c r="DS20" s="3">
        <v>248.9</v>
      </c>
      <c r="DT20" s="3">
        <v>214.3</v>
      </c>
      <c r="DU20" s="3">
        <v>166.4</v>
      </c>
      <c r="DV20" s="3">
        <v>149.69999999999999</v>
      </c>
      <c r="DX20" s="3">
        <v>157.6</v>
      </c>
      <c r="DY20" s="3">
        <v>93.3</v>
      </c>
      <c r="DZ20" s="3">
        <v>488.4</v>
      </c>
      <c r="EA20" s="3">
        <v>201.4</v>
      </c>
      <c r="EB20" s="3">
        <v>172.6</v>
      </c>
      <c r="EC20" s="3">
        <v>137.4</v>
      </c>
      <c r="ED20" s="3">
        <v>517.20000000000005</v>
      </c>
      <c r="EE20" s="3">
        <v>149.69999999999999</v>
      </c>
      <c r="EG20" s="3">
        <v>88.6</v>
      </c>
      <c r="EH20" s="3">
        <v>387.3</v>
      </c>
      <c r="EI20" s="3"/>
      <c r="EJ20" s="3">
        <v>285.10000000000002</v>
      </c>
      <c r="EK20" s="3">
        <v>109.5</v>
      </c>
      <c r="EL20" s="3">
        <v>172.2</v>
      </c>
      <c r="EM20" s="3">
        <v>461.1</v>
      </c>
      <c r="EN20" s="3">
        <v>547.5</v>
      </c>
      <c r="EP20" s="3"/>
      <c r="EQ20" s="3">
        <v>547.5</v>
      </c>
      <c r="ER20" s="3"/>
      <c r="ES20" s="3"/>
      <c r="ET20" s="3"/>
      <c r="EU20" s="3"/>
      <c r="EV20" s="3"/>
      <c r="EW20" s="3"/>
      <c r="EY20" s="3"/>
      <c r="EZ20" s="3"/>
      <c r="FA20" s="3"/>
      <c r="FB20" s="3"/>
      <c r="FC20" s="3"/>
      <c r="FD20" s="3"/>
      <c r="FF20" s="3"/>
      <c r="FG20" s="3"/>
      <c r="FH20" s="3"/>
      <c r="FI20" s="3"/>
      <c r="FJ20" s="3"/>
      <c r="FK20" s="3"/>
      <c r="FM20" s="3"/>
      <c r="FN20" s="3"/>
      <c r="FO20" s="3"/>
      <c r="FP20" s="3"/>
      <c r="FQ20" s="3"/>
      <c r="FR20" s="3"/>
      <c r="FT20" s="3"/>
      <c r="FU20" s="3"/>
      <c r="FV20" s="3"/>
      <c r="FW20" s="3"/>
      <c r="FX20" s="3"/>
      <c r="FY20" s="3"/>
      <c r="GA20" s="3"/>
      <c r="GB20" s="3"/>
      <c r="GC20" s="3"/>
      <c r="GE20" s="3"/>
      <c r="GF20" s="3"/>
      <c r="GG20" s="3"/>
      <c r="GH20" s="3"/>
    </row>
    <row r="21" spans="1:190" x14ac:dyDescent="0.3">
      <c r="A21" s="28" t="s">
        <v>40</v>
      </c>
      <c r="B21" s="3"/>
      <c r="C21" s="3"/>
      <c r="D21" s="3"/>
      <c r="E21" s="3"/>
      <c r="F21" s="3"/>
      <c r="G21" s="3"/>
      <c r="H21" s="3"/>
      <c r="I21" s="3"/>
      <c r="J21" s="58">
        <v>0</v>
      </c>
      <c r="K21" s="3"/>
      <c r="L21" s="3"/>
      <c r="M21" s="3"/>
      <c r="N21" s="3"/>
      <c r="O21" s="3"/>
      <c r="P21" s="3"/>
      <c r="Q21" s="3"/>
      <c r="R21" s="3"/>
      <c r="S21" s="3">
        <v>190</v>
      </c>
      <c r="T21" s="58">
        <f t="shared" si="15"/>
        <v>190</v>
      </c>
      <c r="U21" s="3">
        <v>310</v>
      </c>
      <c r="V21" s="3">
        <v>590</v>
      </c>
      <c r="W21" s="3">
        <v>120</v>
      </c>
      <c r="X21" s="3">
        <v>220</v>
      </c>
      <c r="Y21" s="3"/>
      <c r="Z21" s="3">
        <v>240</v>
      </c>
      <c r="AA21" s="3">
        <v>2</v>
      </c>
      <c r="AB21" s="3">
        <v>225</v>
      </c>
      <c r="AC21" s="58">
        <f>AVERAGE(U21:AB21)</f>
        <v>243.85714285714286</v>
      </c>
      <c r="AD21" s="13">
        <v>1</v>
      </c>
      <c r="AE21" s="13">
        <v>360</v>
      </c>
      <c r="AF21" s="13">
        <v>80</v>
      </c>
      <c r="AG21" s="13">
        <v>180</v>
      </c>
      <c r="AH21" s="13">
        <v>400</v>
      </c>
      <c r="AI21" s="13">
        <v>0</v>
      </c>
      <c r="AJ21" s="13">
        <v>510</v>
      </c>
      <c r="AK21" s="13">
        <v>10</v>
      </c>
      <c r="AL21" s="58">
        <f t="shared" si="11"/>
        <v>192.625</v>
      </c>
      <c r="AM21" s="3">
        <v>73</v>
      </c>
      <c r="AN21" s="3">
        <v>150</v>
      </c>
      <c r="AO21" s="3">
        <v>120</v>
      </c>
      <c r="AP21" s="3">
        <v>245</v>
      </c>
      <c r="AQ21" s="3">
        <v>226</v>
      </c>
      <c r="AR21" s="3">
        <v>253</v>
      </c>
      <c r="AS21" s="3">
        <v>200</v>
      </c>
      <c r="AT21" s="3">
        <v>260</v>
      </c>
      <c r="AU21" s="3"/>
      <c r="AV21" s="58">
        <f t="shared" si="13"/>
        <v>190.875</v>
      </c>
      <c r="AW21" s="3">
        <v>6</v>
      </c>
      <c r="AX21" s="3">
        <v>385</v>
      </c>
      <c r="AY21" s="3">
        <v>230</v>
      </c>
      <c r="AZ21" s="3">
        <v>393</v>
      </c>
      <c r="BA21" s="3">
        <v>800</v>
      </c>
      <c r="BB21" s="3"/>
      <c r="BC21" s="3">
        <v>148</v>
      </c>
      <c r="BD21" s="3">
        <v>320</v>
      </c>
      <c r="BE21" s="58">
        <f t="shared" si="12"/>
        <v>326</v>
      </c>
      <c r="BF21" s="6">
        <v>100</v>
      </c>
      <c r="BG21" s="3">
        <v>156</v>
      </c>
      <c r="BH21" s="3">
        <v>220</v>
      </c>
      <c r="BI21" s="3">
        <v>480</v>
      </c>
      <c r="BJ21" s="3">
        <v>90</v>
      </c>
      <c r="BK21" s="3">
        <v>245</v>
      </c>
      <c r="BL21" s="3"/>
      <c r="BM21" s="58">
        <f t="shared" si="14"/>
        <v>215.16666666666666</v>
      </c>
      <c r="BN21" s="3">
        <v>120</v>
      </c>
      <c r="BO21" s="3">
        <v>240</v>
      </c>
      <c r="BP21" s="3">
        <v>160</v>
      </c>
      <c r="BQ21" s="3">
        <v>211</v>
      </c>
      <c r="BR21" s="3">
        <v>164</v>
      </c>
      <c r="BS21" s="3">
        <v>210</v>
      </c>
      <c r="BT21" s="3">
        <v>136</v>
      </c>
      <c r="BU21" s="3">
        <v>180</v>
      </c>
      <c r="BV21" s="58">
        <f t="shared" si="7"/>
        <v>177.625</v>
      </c>
      <c r="BW21" s="62">
        <v>150</v>
      </c>
      <c r="BX21" s="47">
        <v>440</v>
      </c>
      <c r="BY21" s="47">
        <v>290</v>
      </c>
      <c r="BZ21" s="47">
        <v>90</v>
      </c>
      <c r="CA21" s="47">
        <v>233</v>
      </c>
      <c r="CB21" s="47">
        <v>460</v>
      </c>
      <c r="CC21" s="47">
        <v>280</v>
      </c>
      <c r="CD21" s="48">
        <v>180</v>
      </c>
      <c r="CE21" s="58">
        <f t="shared" si="8"/>
        <v>265.375</v>
      </c>
      <c r="CM21" s="58" t="e">
        <f t="shared" si="9"/>
        <v>#DIV/0!</v>
      </c>
      <c r="CN21" s="3">
        <v>91</v>
      </c>
      <c r="CO21" s="3">
        <v>2419</v>
      </c>
      <c r="CP21" s="3">
        <v>83</v>
      </c>
      <c r="CQ21" s="3">
        <v>1300</v>
      </c>
      <c r="CR21" s="3">
        <v>133</v>
      </c>
      <c r="CS21" s="3">
        <v>138</v>
      </c>
      <c r="CT21" s="3"/>
      <c r="CU21" s="64">
        <v>138</v>
      </c>
      <c r="CV21" s="3">
        <v>96</v>
      </c>
      <c r="CW21" s="3">
        <v>345</v>
      </c>
      <c r="CX21" s="3"/>
      <c r="CY21" s="3">
        <v>105</v>
      </c>
      <c r="CZ21" s="3">
        <v>105</v>
      </c>
      <c r="DA21" s="3">
        <v>93</v>
      </c>
      <c r="DB21" s="3">
        <v>138</v>
      </c>
      <c r="DC21" s="3">
        <v>138</v>
      </c>
      <c r="DD21" s="3">
        <v>172</v>
      </c>
      <c r="DE21" s="58">
        <f t="shared" si="10"/>
        <v>366.26666666666665</v>
      </c>
      <c r="DF21" s="3">
        <v>687</v>
      </c>
      <c r="DG21" s="3">
        <v>194</v>
      </c>
      <c r="DH21" s="3">
        <v>107</v>
      </c>
      <c r="DI21" s="3">
        <v>261</v>
      </c>
      <c r="DJ21" s="3">
        <v>5</v>
      </c>
      <c r="DK21" s="3">
        <v>166</v>
      </c>
      <c r="DL21" s="3">
        <v>166</v>
      </c>
      <c r="DM21" s="3">
        <v>166</v>
      </c>
      <c r="DO21" s="3">
        <v>204.6</v>
      </c>
      <c r="DP21" s="3">
        <v>121.1</v>
      </c>
      <c r="DQ21" s="3">
        <v>113.7</v>
      </c>
      <c r="DR21" s="3"/>
      <c r="DS21" s="3"/>
      <c r="DT21" s="3">
        <v>160.69999999999999</v>
      </c>
      <c r="DU21" s="3">
        <v>85.5</v>
      </c>
      <c r="DV21" s="3">
        <v>85.7</v>
      </c>
      <c r="DX21" s="3">
        <v>261.3</v>
      </c>
      <c r="DY21" s="3">
        <v>93.3</v>
      </c>
      <c r="DZ21" s="3">
        <v>547.5</v>
      </c>
      <c r="EA21" s="3">
        <v>166.4</v>
      </c>
      <c r="EB21" s="3">
        <v>107.6</v>
      </c>
      <c r="EC21" s="3">
        <v>125.9</v>
      </c>
      <c r="ED21" s="3">
        <v>156.5</v>
      </c>
      <c r="EE21" s="3">
        <v>178.5</v>
      </c>
      <c r="EG21" s="3">
        <v>104.3</v>
      </c>
      <c r="EH21" s="3">
        <v>108.1</v>
      </c>
      <c r="EI21" s="3">
        <v>172.2</v>
      </c>
      <c r="EJ21" s="3">
        <v>325.5</v>
      </c>
      <c r="EK21" s="3">
        <v>187.2</v>
      </c>
      <c r="EL21" s="3">
        <v>201.4</v>
      </c>
      <c r="EM21" s="3">
        <v>307.60000000000002</v>
      </c>
      <c r="EN21" s="3">
        <v>160.69999999999999</v>
      </c>
      <c r="EP21" s="3">
        <v>1553.1</v>
      </c>
      <c r="EQ21" s="3">
        <v>162.4</v>
      </c>
      <c r="ER21" s="3">
        <v>517.20000000000005</v>
      </c>
      <c r="ES21" s="3">
        <v>83.6</v>
      </c>
      <c r="ET21" s="3">
        <v>1046.2</v>
      </c>
      <c r="EU21" s="3">
        <v>121.1</v>
      </c>
      <c r="EV21" s="3">
        <v>209.8</v>
      </c>
      <c r="EW21" s="3">
        <v>148.30000000000001</v>
      </c>
      <c r="EY21" s="3">
        <v>149.69999999999999</v>
      </c>
      <c r="EZ21" s="3">
        <v>118.7</v>
      </c>
      <c r="FA21" s="3">
        <v>85.5</v>
      </c>
      <c r="FB21" s="3">
        <v>67.599999999999994</v>
      </c>
      <c r="FC21" s="3">
        <v>172.3</v>
      </c>
      <c r="FD21" s="3">
        <v>206.4</v>
      </c>
      <c r="FF21" s="3">
        <v>129.6</v>
      </c>
      <c r="FG21" s="3">
        <v>272.3</v>
      </c>
      <c r="FH21" s="3">
        <v>224.7</v>
      </c>
      <c r="FI21" s="3">
        <v>613.1</v>
      </c>
      <c r="FJ21" s="3">
        <v>172.5</v>
      </c>
      <c r="FK21" s="3">
        <v>121.1</v>
      </c>
      <c r="FM21" s="3">
        <v>185</v>
      </c>
      <c r="FN21" s="3">
        <v>1986.3</v>
      </c>
      <c r="FO21" s="3">
        <v>172.2</v>
      </c>
      <c r="FP21" s="3">
        <v>260.3</v>
      </c>
      <c r="FQ21" s="3">
        <v>206.4</v>
      </c>
      <c r="FR21" s="3">
        <v>157.6</v>
      </c>
      <c r="FT21" s="3">
        <v>135.4</v>
      </c>
      <c r="FU21" s="3">
        <v>148.30000000000001</v>
      </c>
      <c r="FV21" s="3">
        <v>129.6</v>
      </c>
      <c r="FW21" s="3">
        <v>816.4</v>
      </c>
      <c r="FX21" s="3">
        <v>131.4</v>
      </c>
      <c r="FY21" s="3">
        <v>152.9</v>
      </c>
      <c r="GA21" s="3">
        <v>261.3</v>
      </c>
      <c r="GB21" s="3">
        <v>290.89999999999998</v>
      </c>
      <c r="GC21" s="3">
        <v>185</v>
      </c>
      <c r="GE21" s="3">
        <v>167</v>
      </c>
      <c r="GF21" s="3">
        <v>96</v>
      </c>
      <c r="GG21" s="3">
        <v>770</v>
      </c>
      <c r="GH21" s="3">
        <v>101</v>
      </c>
    </row>
    <row r="22" spans="1:190" x14ac:dyDescent="0.3">
      <c r="A22" s="27" t="s">
        <v>13</v>
      </c>
      <c r="B22" s="16">
        <v>203</v>
      </c>
      <c r="C22" s="16">
        <v>307</v>
      </c>
      <c r="D22" s="16">
        <v>65</v>
      </c>
      <c r="E22" s="16">
        <v>59</v>
      </c>
      <c r="F22" s="16">
        <v>119</v>
      </c>
      <c r="G22" s="16">
        <v>100</v>
      </c>
      <c r="H22" s="16">
        <v>46</v>
      </c>
      <c r="I22" s="16">
        <v>21</v>
      </c>
      <c r="J22" s="58">
        <f>AVERAGE(B22:I22)</f>
        <v>115</v>
      </c>
      <c r="K22" s="15">
        <v>50</v>
      </c>
      <c r="L22" s="15">
        <v>30</v>
      </c>
      <c r="M22" s="19">
        <v>91</v>
      </c>
      <c r="N22" s="15">
        <v>18</v>
      </c>
      <c r="O22" s="19">
        <v>40</v>
      </c>
      <c r="P22" s="19">
        <v>10</v>
      </c>
      <c r="Q22" s="19">
        <v>64</v>
      </c>
      <c r="R22" s="19">
        <v>1</v>
      </c>
      <c r="S22" s="3">
        <v>65</v>
      </c>
      <c r="T22" s="58">
        <f t="shared" si="15"/>
        <v>41</v>
      </c>
      <c r="U22" s="3">
        <v>106</v>
      </c>
      <c r="V22" s="3">
        <v>181</v>
      </c>
      <c r="W22" s="3">
        <v>40</v>
      </c>
      <c r="X22" s="3">
        <v>73</v>
      </c>
      <c r="Y22" s="3">
        <v>16</v>
      </c>
      <c r="Z22" s="3">
        <v>5</v>
      </c>
      <c r="AA22" s="3">
        <v>6</v>
      </c>
      <c r="AB22" s="3"/>
      <c r="AC22" s="58">
        <f>AVERAGE(U22:AB22)</f>
        <v>61</v>
      </c>
      <c r="AD22" s="13">
        <v>0</v>
      </c>
      <c r="AE22" s="13">
        <v>36</v>
      </c>
      <c r="AF22" s="13">
        <v>33</v>
      </c>
      <c r="AG22" s="13">
        <v>18</v>
      </c>
      <c r="AH22" s="13">
        <v>60</v>
      </c>
      <c r="AI22" s="13">
        <v>12</v>
      </c>
      <c r="AJ22" s="13">
        <v>1</v>
      </c>
      <c r="AK22" s="13">
        <v>1</v>
      </c>
      <c r="AL22" s="58">
        <f t="shared" si="11"/>
        <v>20.125</v>
      </c>
      <c r="AM22" s="3">
        <v>4</v>
      </c>
      <c r="AN22" s="3">
        <v>72</v>
      </c>
      <c r="AO22" s="3">
        <v>2</v>
      </c>
      <c r="AP22" s="3">
        <v>1</v>
      </c>
      <c r="AQ22" s="3">
        <v>0</v>
      </c>
      <c r="AR22" s="3">
        <v>1</v>
      </c>
      <c r="AS22" s="3">
        <v>1</v>
      </c>
      <c r="AT22" s="3">
        <v>0</v>
      </c>
      <c r="AU22" s="3"/>
      <c r="AV22" s="58">
        <f t="shared" si="13"/>
        <v>10.125</v>
      </c>
      <c r="AW22" s="3"/>
      <c r="AX22" s="3">
        <v>12</v>
      </c>
      <c r="AY22" s="3">
        <v>9</v>
      </c>
      <c r="AZ22" s="3">
        <v>4</v>
      </c>
      <c r="BA22" s="3">
        <v>0</v>
      </c>
      <c r="BB22" s="3">
        <v>24</v>
      </c>
      <c r="BC22" s="3"/>
      <c r="BD22" s="3">
        <v>319</v>
      </c>
      <c r="BE22" s="58">
        <f t="shared" si="12"/>
        <v>61.333333333333336</v>
      </c>
      <c r="BF22" s="6">
        <v>80</v>
      </c>
      <c r="BG22" s="3">
        <v>90</v>
      </c>
      <c r="BH22" s="3">
        <v>85</v>
      </c>
      <c r="BI22" s="3">
        <v>120</v>
      </c>
      <c r="BJ22" s="3">
        <v>40</v>
      </c>
      <c r="BK22" s="3">
        <v>100</v>
      </c>
      <c r="BL22" s="3"/>
      <c r="BM22" s="58">
        <f t="shared" si="14"/>
        <v>85.833333333333329</v>
      </c>
      <c r="BN22" s="3">
        <v>26</v>
      </c>
      <c r="BO22" s="3">
        <v>800</v>
      </c>
      <c r="BP22" s="3"/>
      <c r="BQ22" s="3">
        <v>80</v>
      </c>
      <c r="BR22" s="3">
        <v>2</v>
      </c>
      <c r="BS22" s="3">
        <v>10</v>
      </c>
      <c r="BT22" s="3">
        <v>4</v>
      </c>
      <c r="BU22" s="3">
        <v>20</v>
      </c>
      <c r="BV22" s="58">
        <f t="shared" si="7"/>
        <v>134.57142857142858</v>
      </c>
      <c r="BW22" s="62">
        <v>0</v>
      </c>
      <c r="BX22" s="47">
        <v>0</v>
      </c>
      <c r="BY22" s="47">
        <v>190</v>
      </c>
      <c r="BZ22" s="47">
        <v>120</v>
      </c>
      <c r="CA22" s="47">
        <v>140</v>
      </c>
      <c r="CB22" s="47">
        <v>666</v>
      </c>
      <c r="CC22" s="47">
        <v>6</v>
      </c>
      <c r="CD22" s="48">
        <v>6</v>
      </c>
      <c r="CE22" s="58">
        <f t="shared" si="8"/>
        <v>141</v>
      </c>
      <c r="CF22">
        <v>205</v>
      </c>
      <c r="CG22">
        <v>90</v>
      </c>
      <c r="CH22">
        <v>3020</v>
      </c>
      <c r="CI22">
        <v>0</v>
      </c>
      <c r="CJ22">
        <v>19</v>
      </c>
      <c r="CM22" s="58">
        <f t="shared" si="9"/>
        <v>666.8</v>
      </c>
      <c r="CN22" s="3">
        <v>31</v>
      </c>
      <c r="CO22" s="3">
        <v>2420</v>
      </c>
      <c r="CP22" s="3">
        <v>51</v>
      </c>
      <c r="CQ22" s="3">
        <v>1414</v>
      </c>
      <c r="CR22" s="3">
        <v>124</v>
      </c>
      <c r="CS22" s="3">
        <v>86</v>
      </c>
      <c r="CT22" s="3">
        <v>33</v>
      </c>
      <c r="CU22" s="64">
        <v>118</v>
      </c>
      <c r="CV22" s="3">
        <v>44</v>
      </c>
      <c r="CW22" s="3">
        <v>236</v>
      </c>
      <c r="CX22" s="3">
        <v>76</v>
      </c>
      <c r="CY22" s="3">
        <v>46</v>
      </c>
      <c r="CZ22" s="3">
        <v>80</v>
      </c>
      <c r="DA22" s="3">
        <v>148</v>
      </c>
      <c r="DB22" s="3">
        <v>84</v>
      </c>
      <c r="DC22" s="3">
        <v>84</v>
      </c>
      <c r="DD22" s="3">
        <v>129</v>
      </c>
      <c r="DE22" s="58">
        <f t="shared" si="10"/>
        <v>306.11764705882354</v>
      </c>
      <c r="DF22" s="3">
        <v>727</v>
      </c>
      <c r="DG22" s="3">
        <v>40</v>
      </c>
      <c r="DH22" s="3">
        <v>26</v>
      </c>
      <c r="DI22" s="3">
        <v>33</v>
      </c>
      <c r="DJ22" s="3">
        <v>32</v>
      </c>
      <c r="DK22" s="3">
        <v>62</v>
      </c>
      <c r="DL22" s="3">
        <v>62</v>
      </c>
      <c r="DM22" s="3">
        <v>62</v>
      </c>
      <c r="DO22" s="3">
        <v>179.3</v>
      </c>
      <c r="DP22" s="3">
        <v>63.8</v>
      </c>
      <c r="DQ22" s="3">
        <v>64.400000000000006</v>
      </c>
      <c r="DR22" s="3"/>
      <c r="DS22" s="3">
        <v>57.3</v>
      </c>
      <c r="DT22" s="3">
        <v>104.6</v>
      </c>
      <c r="DU22" s="3">
        <v>172.2</v>
      </c>
      <c r="DV22" s="3">
        <v>47.1</v>
      </c>
      <c r="DX22" s="3">
        <v>93.4</v>
      </c>
      <c r="DY22" s="3">
        <v>68.900000000000006</v>
      </c>
      <c r="DZ22" s="3">
        <v>816.4</v>
      </c>
      <c r="EA22" s="3">
        <v>79.400000000000006</v>
      </c>
      <c r="EB22" s="3">
        <v>53.8</v>
      </c>
      <c r="EC22" s="3">
        <v>55.6</v>
      </c>
      <c r="ED22" s="3">
        <v>65</v>
      </c>
      <c r="EE22" s="3">
        <v>59.1</v>
      </c>
      <c r="EG22" s="3">
        <v>60.9</v>
      </c>
      <c r="EH22" s="3">
        <v>81.599999999999994</v>
      </c>
      <c r="EI22" s="3">
        <v>38.4</v>
      </c>
      <c r="EJ22" s="3">
        <v>73.8</v>
      </c>
      <c r="EK22" s="3">
        <v>74.900000000000006</v>
      </c>
      <c r="EL22" s="3">
        <v>34.5</v>
      </c>
      <c r="EM22" s="3">
        <v>46.5</v>
      </c>
      <c r="EN22" s="3">
        <v>56.5</v>
      </c>
      <c r="EP22" s="3">
        <v>1732.9</v>
      </c>
      <c r="EQ22" s="3"/>
      <c r="ER22" s="3"/>
      <c r="ES22" s="3">
        <v>59.1</v>
      </c>
      <c r="ET22" s="3"/>
      <c r="EU22" s="3">
        <v>33.1</v>
      </c>
      <c r="EV22" s="3">
        <v>122.3</v>
      </c>
      <c r="EW22" s="3">
        <v>59.4</v>
      </c>
      <c r="EY22" s="3"/>
      <c r="EZ22" s="3"/>
      <c r="FA22" s="3">
        <v>28.1</v>
      </c>
      <c r="FB22" s="3">
        <v>18.7</v>
      </c>
      <c r="FC22" s="3">
        <v>45</v>
      </c>
      <c r="FD22" s="3">
        <v>88.4</v>
      </c>
      <c r="FF22" s="3">
        <v>96</v>
      </c>
      <c r="FG22" s="3">
        <v>129.1</v>
      </c>
      <c r="FH22" s="3">
        <v>98.8</v>
      </c>
      <c r="FI22" s="3"/>
      <c r="FJ22" s="3"/>
      <c r="FK22" s="3">
        <v>55.6</v>
      </c>
      <c r="FM22" s="3"/>
      <c r="FN22" s="3">
        <v>2419.6</v>
      </c>
      <c r="FO22" s="3">
        <v>122.3</v>
      </c>
      <c r="FP22" s="3">
        <v>104.6</v>
      </c>
      <c r="FQ22" s="3"/>
      <c r="FR22" s="3">
        <v>146.69999999999999</v>
      </c>
      <c r="FT22" s="3">
        <v>116.2</v>
      </c>
      <c r="FU22" s="3">
        <v>123.6</v>
      </c>
      <c r="FV22" s="3">
        <v>75.400000000000006</v>
      </c>
      <c r="FW22" s="3">
        <v>1203.3</v>
      </c>
      <c r="FX22" s="3">
        <v>64.400000000000006</v>
      </c>
      <c r="FY22" s="3"/>
      <c r="GA22" s="3"/>
      <c r="GB22" s="3"/>
      <c r="GC22" s="3"/>
      <c r="GE22" s="3"/>
      <c r="GF22" s="3">
        <v>75</v>
      </c>
      <c r="GG22" s="3">
        <v>225</v>
      </c>
      <c r="GH22" s="3">
        <v>144</v>
      </c>
    </row>
    <row r="23" spans="1:190" x14ac:dyDescent="0.3">
      <c r="A23" s="27" t="s">
        <v>14</v>
      </c>
      <c r="B23" s="16">
        <v>203</v>
      </c>
      <c r="C23" s="16">
        <v>280</v>
      </c>
      <c r="D23" s="16">
        <v>118</v>
      </c>
      <c r="E23" s="16">
        <v>44</v>
      </c>
      <c r="F23" s="16">
        <v>86</v>
      </c>
      <c r="G23" s="16">
        <v>70</v>
      </c>
      <c r="H23" s="16">
        <v>18</v>
      </c>
      <c r="I23" s="16">
        <v>69</v>
      </c>
      <c r="J23" s="58">
        <f>AVERAGE(B23:I23)</f>
        <v>111</v>
      </c>
      <c r="K23" s="15">
        <v>27</v>
      </c>
      <c r="L23" s="19">
        <v>20</v>
      </c>
      <c r="M23" s="19">
        <v>79</v>
      </c>
      <c r="N23" s="19">
        <v>26</v>
      </c>
      <c r="O23" s="19">
        <v>220</v>
      </c>
      <c r="P23" s="19">
        <v>21</v>
      </c>
      <c r="Q23" s="19">
        <v>160</v>
      </c>
      <c r="R23" s="19">
        <v>8</v>
      </c>
      <c r="S23" s="3">
        <v>61</v>
      </c>
      <c r="T23" s="58">
        <f t="shared" si="15"/>
        <v>69.111111111111114</v>
      </c>
      <c r="U23" s="3">
        <v>92</v>
      </c>
      <c r="V23" s="3">
        <v>39</v>
      </c>
      <c r="W23" s="3">
        <v>50</v>
      </c>
      <c r="X23" s="3"/>
      <c r="Y23" s="3">
        <v>21</v>
      </c>
      <c r="Z23" s="3">
        <v>19</v>
      </c>
      <c r="AA23" s="3">
        <v>1</v>
      </c>
      <c r="AB23" s="3"/>
      <c r="AC23" s="58">
        <f>AVERAGE(U23:AB23)</f>
        <v>37</v>
      </c>
      <c r="AD23" s="13">
        <v>5</v>
      </c>
      <c r="AE23" s="13">
        <v>22</v>
      </c>
      <c r="AF23" s="13">
        <v>0</v>
      </c>
      <c r="AG23" s="13">
        <v>72</v>
      </c>
      <c r="AH23" s="13">
        <v>104</v>
      </c>
      <c r="AI23" s="13" t="s">
        <v>42</v>
      </c>
      <c r="AJ23" s="13">
        <v>6</v>
      </c>
      <c r="AK23" s="13">
        <v>0</v>
      </c>
      <c r="AL23" s="58">
        <f t="shared" si="11"/>
        <v>29.857142857142858</v>
      </c>
      <c r="AM23" s="3">
        <v>6</v>
      </c>
      <c r="AN23" s="3">
        <v>110</v>
      </c>
      <c r="AO23" s="3">
        <v>1</v>
      </c>
      <c r="AP23" s="3">
        <v>1</v>
      </c>
      <c r="AQ23" s="3">
        <v>0</v>
      </c>
      <c r="AR23" s="3">
        <v>0</v>
      </c>
      <c r="AS23" s="3">
        <v>0</v>
      </c>
      <c r="AT23" s="3">
        <v>0</v>
      </c>
      <c r="AU23" s="3"/>
      <c r="AV23" s="58">
        <f t="shared" si="13"/>
        <v>14.75</v>
      </c>
      <c r="AW23" s="3"/>
      <c r="AX23" s="3">
        <v>18</v>
      </c>
      <c r="AY23" s="3"/>
      <c r="AZ23" s="3">
        <v>0</v>
      </c>
      <c r="BA23" s="3">
        <v>0</v>
      </c>
      <c r="BB23" s="3">
        <v>9</v>
      </c>
      <c r="BC23" s="3">
        <v>31</v>
      </c>
      <c r="BD23" s="3">
        <v>281</v>
      </c>
      <c r="BE23" s="58">
        <f t="shared" si="12"/>
        <v>56.5</v>
      </c>
      <c r="BF23" s="6">
        <v>31</v>
      </c>
      <c r="BG23" s="3">
        <v>14</v>
      </c>
      <c r="BH23" s="3">
        <v>30</v>
      </c>
      <c r="BI23" s="3">
        <v>170</v>
      </c>
      <c r="BJ23" s="3">
        <v>15</v>
      </c>
      <c r="BK23" s="3">
        <v>230</v>
      </c>
      <c r="BL23" s="3"/>
      <c r="BM23" s="58">
        <f t="shared" si="14"/>
        <v>81.666666666666671</v>
      </c>
      <c r="BN23" s="3">
        <v>75</v>
      </c>
      <c r="BO23" s="3">
        <v>30</v>
      </c>
      <c r="BP23" s="3"/>
      <c r="BQ23" s="3">
        <v>116</v>
      </c>
      <c r="BR23" s="3">
        <v>42</v>
      </c>
      <c r="BS23" s="3"/>
      <c r="BT23" s="3"/>
      <c r="BU23" s="3">
        <v>28</v>
      </c>
      <c r="BV23" s="58">
        <f t="shared" si="7"/>
        <v>58.2</v>
      </c>
      <c r="BW23" s="62">
        <v>90</v>
      </c>
      <c r="BX23" s="47">
        <v>296</v>
      </c>
      <c r="BY23" s="47" t="s">
        <v>51</v>
      </c>
      <c r="BZ23" s="47">
        <v>100</v>
      </c>
      <c r="CA23" s="47">
        <v>133</v>
      </c>
      <c r="CB23" s="47">
        <v>566</v>
      </c>
      <c r="CC23" s="47">
        <v>200</v>
      </c>
      <c r="CD23" s="48">
        <v>60</v>
      </c>
      <c r="CE23" s="58">
        <f t="shared" si="8"/>
        <v>206.42857142857142</v>
      </c>
      <c r="CF23">
        <v>38</v>
      </c>
      <c r="CG23">
        <v>1</v>
      </c>
      <c r="CH23">
        <v>242</v>
      </c>
      <c r="CI23">
        <v>0</v>
      </c>
      <c r="CJ23">
        <v>16</v>
      </c>
      <c r="CK23">
        <v>28</v>
      </c>
      <c r="CL23">
        <v>104</v>
      </c>
      <c r="CM23" s="58">
        <f t="shared" si="9"/>
        <v>61.285714285714285</v>
      </c>
      <c r="CN23" s="3">
        <v>47</v>
      </c>
      <c r="CO23" s="3">
        <v>2420</v>
      </c>
      <c r="CP23" s="3">
        <v>58</v>
      </c>
      <c r="CQ23" s="3">
        <v>770</v>
      </c>
      <c r="CR23" s="3">
        <v>127</v>
      </c>
      <c r="CS23" s="3">
        <v>67</v>
      </c>
      <c r="CT23" s="3">
        <v>120</v>
      </c>
      <c r="CU23" s="64">
        <v>190</v>
      </c>
      <c r="CV23" s="3">
        <v>69</v>
      </c>
      <c r="CW23" s="3">
        <v>276</v>
      </c>
      <c r="CX23" s="3">
        <v>81</v>
      </c>
      <c r="CY23" s="3">
        <v>74</v>
      </c>
      <c r="CZ23" s="3">
        <v>124</v>
      </c>
      <c r="DA23" s="3">
        <v>117</v>
      </c>
      <c r="DB23" s="3">
        <v>96</v>
      </c>
      <c r="DC23" s="3">
        <v>96</v>
      </c>
      <c r="DD23" s="3">
        <v>167</v>
      </c>
      <c r="DE23" s="58">
        <f t="shared" si="10"/>
        <v>288.1764705882353</v>
      </c>
      <c r="DF23" s="3">
        <v>613</v>
      </c>
      <c r="DG23" s="3">
        <v>145</v>
      </c>
      <c r="DH23" s="3">
        <v>66</v>
      </c>
      <c r="DI23" s="3">
        <v>64</v>
      </c>
      <c r="DJ23" s="3">
        <v>111</v>
      </c>
      <c r="DK23" s="3">
        <v>46</v>
      </c>
      <c r="DL23" s="3">
        <v>46</v>
      </c>
      <c r="DM23" s="3">
        <v>46</v>
      </c>
      <c r="DO23" s="3">
        <v>214.3</v>
      </c>
      <c r="DP23" s="3">
        <v>71.2</v>
      </c>
      <c r="DQ23" s="3">
        <v>44.8</v>
      </c>
      <c r="DR23" s="3">
        <v>90.5</v>
      </c>
      <c r="DS23" s="3">
        <v>108.1</v>
      </c>
      <c r="DT23" s="3">
        <v>115.3</v>
      </c>
      <c r="DU23" s="3"/>
      <c r="DV23" s="3"/>
      <c r="DX23" s="3">
        <v>155.30000000000001</v>
      </c>
      <c r="DY23" s="3"/>
      <c r="DZ23" s="3">
        <v>2419.6</v>
      </c>
      <c r="EA23" s="3">
        <v>58.3</v>
      </c>
      <c r="EB23" s="3">
        <v>61.3</v>
      </c>
      <c r="EC23" s="3">
        <v>105.8</v>
      </c>
      <c r="ED23" s="3">
        <v>60</v>
      </c>
      <c r="EE23" s="3">
        <v>31.5</v>
      </c>
      <c r="EG23" s="3">
        <v>70.3</v>
      </c>
      <c r="EH23" s="3">
        <v>85.5</v>
      </c>
      <c r="EI23" s="3">
        <v>68.3</v>
      </c>
      <c r="EJ23" s="3">
        <v>71.2</v>
      </c>
      <c r="EK23" s="3"/>
      <c r="EL23" s="3"/>
      <c r="EM23" s="3"/>
      <c r="EN23" s="3"/>
      <c r="EP23" s="3">
        <v>1413.6</v>
      </c>
      <c r="EQ23" s="3">
        <v>113.7</v>
      </c>
      <c r="ER23" s="3">
        <v>648.79999999999995</v>
      </c>
      <c r="ES23" s="3"/>
      <c r="ET23" s="3">
        <v>198.9</v>
      </c>
      <c r="EU23" s="3">
        <v>43.5</v>
      </c>
      <c r="EV23" s="3">
        <v>77.599999999999994</v>
      </c>
      <c r="EW23" s="3"/>
      <c r="EY23" s="3">
        <v>101.4</v>
      </c>
      <c r="EZ23" s="3">
        <v>65.7</v>
      </c>
      <c r="FA23" s="3"/>
      <c r="FB23" s="3">
        <v>107.1</v>
      </c>
      <c r="FC23" s="3">
        <v>60</v>
      </c>
      <c r="FD23" s="3">
        <v>146.69999999999999</v>
      </c>
      <c r="FF23" s="3">
        <v>105</v>
      </c>
      <c r="FG23" s="3">
        <v>111.2</v>
      </c>
      <c r="FH23" s="3">
        <v>83.3</v>
      </c>
      <c r="FI23" s="3">
        <v>228.2</v>
      </c>
      <c r="FJ23" s="3">
        <v>133.30000000000001</v>
      </c>
      <c r="FK23" s="3">
        <v>96</v>
      </c>
      <c r="FM23" s="3">
        <v>118.7</v>
      </c>
      <c r="FN23" s="3">
        <v>1046.2</v>
      </c>
      <c r="FO23" s="3"/>
      <c r="FP23" s="3">
        <v>122.3</v>
      </c>
      <c r="FQ23" s="3">
        <v>166.4</v>
      </c>
      <c r="FR23" s="3"/>
      <c r="FT23" s="3"/>
      <c r="FU23" s="3"/>
      <c r="FV23" s="3"/>
      <c r="FW23" s="3"/>
      <c r="FX23" s="3">
        <v>39.299999999999997</v>
      </c>
      <c r="FY23" s="3">
        <v>83.6</v>
      </c>
      <c r="GA23" s="3">
        <v>146.69999999999999</v>
      </c>
      <c r="GB23" s="3">
        <v>214.3</v>
      </c>
      <c r="GC23" s="3">
        <v>143.9</v>
      </c>
      <c r="GE23" s="3"/>
      <c r="GF23" s="3">
        <v>75</v>
      </c>
      <c r="GG23" s="3"/>
      <c r="GH23" s="3">
        <v>64</v>
      </c>
    </row>
    <row r="24" spans="1:190" x14ac:dyDescent="0.3">
      <c r="A24" s="29" t="s">
        <v>28</v>
      </c>
      <c r="B24" s="7"/>
      <c r="C24" s="7"/>
      <c r="D24" s="7"/>
      <c r="E24" s="7"/>
      <c r="F24" s="7"/>
      <c r="G24" s="7"/>
      <c r="H24" s="7"/>
      <c r="I24" s="7"/>
      <c r="J24" s="58">
        <v>0</v>
      </c>
      <c r="K24" s="7">
        <v>33</v>
      </c>
      <c r="L24" s="8">
        <v>10</v>
      </c>
      <c r="M24" s="7">
        <v>116</v>
      </c>
      <c r="N24" s="7">
        <v>24</v>
      </c>
      <c r="O24" s="7">
        <v>12</v>
      </c>
      <c r="P24" s="7">
        <v>2</v>
      </c>
      <c r="Q24" s="7">
        <v>44</v>
      </c>
      <c r="R24" s="7">
        <v>26</v>
      </c>
      <c r="S24" s="3">
        <v>23</v>
      </c>
      <c r="T24" s="58">
        <f t="shared" si="15"/>
        <v>32.222222222222221</v>
      </c>
      <c r="U24" s="3">
        <v>14</v>
      </c>
      <c r="V24" s="3">
        <v>7</v>
      </c>
      <c r="W24" s="3">
        <v>70</v>
      </c>
      <c r="X24" s="3">
        <v>82</v>
      </c>
      <c r="Y24" s="3">
        <v>45</v>
      </c>
      <c r="Z24" s="3">
        <v>20</v>
      </c>
      <c r="AA24" s="3">
        <v>6</v>
      </c>
      <c r="AB24" s="3"/>
      <c r="AC24" s="58">
        <f>AVERAGE(U24:AB24)</f>
        <v>34.857142857142854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58">
        <f t="shared" si="11"/>
        <v>0</v>
      </c>
      <c r="AM24" s="3"/>
      <c r="AN24" s="3"/>
      <c r="AO24" s="3"/>
      <c r="AP24" s="3"/>
      <c r="AQ24" s="3"/>
      <c r="AR24" s="3"/>
      <c r="AS24" s="3"/>
      <c r="AT24" s="3"/>
      <c r="AU24" s="3"/>
      <c r="AV24" s="58">
        <v>0</v>
      </c>
      <c r="AW24" s="3"/>
      <c r="AX24" s="3"/>
      <c r="AY24" s="3"/>
      <c r="AZ24" s="3">
        <v>0</v>
      </c>
      <c r="BA24" s="3">
        <v>0</v>
      </c>
      <c r="BB24" s="3"/>
      <c r="BC24" s="3"/>
      <c r="BD24" s="3"/>
      <c r="BE24" s="58">
        <f t="shared" si="12"/>
        <v>0</v>
      </c>
      <c r="BF24" s="6">
        <v>0</v>
      </c>
      <c r="BG24" s="3">
        <v>0</v>
      </c>
      <c r="BH24" s="3">
        <v>6</v>
      </c>
      <c r="BI24" s="3">
        <v>87</v>
      </c>
      <c r="BJ24" s="3">
        <v>15</v>
      </c>
      <c r="BK24" s="3">
        <v>250</v>
      </c>
      <c r="BL24" s="3"/>
      <c r="BM24" s="58">
        <f t="shared" si="14"/>
        <v>59.666666666666664</v>
      </c>
      <c r="BN24" s="3"/>
      <c r="BO24" s="3">
        <v>36</v>
      </c>
      <c r="BP24" s="3"/>
      <c r="BQ24" s="3"/>
      <c r="BR24" s="3"/>
      <c r="BS24" s="3"/>
      <c r="BT24" s="3"/>
      <c r="BU24" s="3"/>
      <c r="BV24" s="58">
        <f t="shared" si="7"/>
        <v>36</v>
      </c>
      <c r="BW24" s="62">
        <v>30</v>
      </c>
      <c r="BX24" s="47">
        <v>380</v>
      </c>
      <c r="BY24" s="47" t="s">
        <v>51</v>
      </c>
      <c r="BZ24" s="47">
        <v>80</v>
      </c>
      <c r="CA24" s="47">
        <v>6</v>
      </c>
      <c r="CB24" s="47" t="s">
        <v>51</v>
      </c>
      <c r="CC24" s="47">
        <v>132</v>
      </c>
      <c r="CD24" s="48" t="s">
        <v>51</v>
      </c>
      <c r="CE24" s="58">
        <f t="shared" si="8"/>
        <v>125.6</v>
      </c>
      <c r="CF24">
        <v>66</v>
      </c>
      <c r="CG24">
        <v>2</v>
      </c>
      <c r="CH24">
        <v>547</v>
      </c>
      <c r="CI24">
        <v>0</v>
      </c>
      <c r="CM24" s="58">
        <f t="shared" si="9"/>
        <v>153.75</v>
      </c>
      <c r="CN24" s="3"/>
      <c r="CO24" s="3">
        <v>2420</v>
      </c>
      <c r="CP24" s="3">
        <v>78</v>
      </c>
      <c r="CQ24" s="3">
        <v>866</v>
      </c>
      <c r="CR24" s="3">
        <v>111</v>
      </c>
      <c r="CS24" s="3">
        <v>68</v>
      </c>
      <c r="CT24" s="3">
        <v>96</v>
      </c>
      <c r="CU24" s="64">
        <v>127</v>
      </c>
      <c r="CV24" s="3">
        <v>76</v>
      </c>
      <c r="CW24" s="3"/>
      <c r="CX24" s="3">
        <v>80</v>
      </c>
      <c r="CY24" s="3">
        <v>93</v>
      </c>
      <c r="CZ24" s="3"/>
      <c r="DA24" s="3">
        <v>101</v>
      </c>
      <c r="DB24" s="3"/>
      <c r="DC24" s="3"/>
      <c r="DD24" s="3"/>
      <c r="DE24" s="58">
        <f t="shared" si="10"/>
        <v>374.18181818181819</v>
      </c>
      <c r="DF24" s="3"/>
      <c r="DG24" s="3"/>
      <c r="DH24" s="3"/>
      <c r="DI24" s="3"/>
      <c r="DJ24" s="3"/>
      <c r="DK24" s="3"/>
      <c r="DL24" s="3"/>
      <c r="DM24" s="3"/>
      <c r="DO24" s="3"/>
      <c r="DP24" s="3"/>
      <c r="DQ24" s="3"/>
      <c r="DR24" s="3"/>
      <c r="DS24" s="3"/>
      <c r="DT24" s="3"/>
      <c r="DU24" s="3"/>
      <c r="DV24" s="3"/>
      <c r="DX24" s="3"/>
      <c r="DY24" s="3"/>
      <c r="DZ24" s="3"/>
      <c r="EA24" s="3"/>
      <c r="EB24" s="3"/>
      <c r="EC24" s="3"/>
      <c r="ED24" s="3"/>
      <c r="EE24" s="3"/>
      <c r="EG24" s="3"/>
      <c r="EH24" s="3"/>
      <c r="EI24" s="3"/>
      <c r="EJ24" s="3"/>
      <c r="EK24" s="3"/>
      <c r="EL24" s="3"/>
      <c r="EM24" s="3"/>
      <c r="EN24" s="3"/>
      <c r="EP24" s="3"/>
      <c r="EQ24" s="3"/>
      <c r="ER24" s="3"/>
      <c r="ES24" s="3"/>
      <c r="ET24" s="3"/>
      <c r="EU24" s="3"/>
      <c r="EV24" s="3"/>
      <c r="EW24" s="3"/>
      <c r="EY24" s="3"/>
      <c r="EZ24" s="3"/>
      <c r="FA24" s="3"/>
      <c r="FB24" s="3"/>
      <c r="FC24" s="3"/>
      <c r="FD24" s="3"/>
      <c r="FF24" s="3"/>
      <c r="FG24" s="3"/>
      <c r="FH24" s="3"/>
      <c r="FI24" s="3"/>
      <c r="FJ24" s="3"/>
      <c r="FK24" s="3"/>
      <c r="FM24" s="3"/>
      <c r="FN24" s="3"/>
      <c r="FO24" s="3"/>
      <c r="FP24" s="3"/>
      <c r="FQ24" s="3"/>
      <c r="FR24" s="3"/>
      <c r="FT24" s="3"/>
      <c r="FU24" s="3"/>
      <c r="FV24" s="3"/>
      <c r="FW24" s="3"/>
      <c r="FX24" s="3">
        <v>59.1</v>
      </c>
      <c r="FY24" s="3">
        <v>27.9</v>
      </c>
      <c r="GA24" s="3"/>
      <c r="GB24" s="3"/>
      <c r="GC24" s="3"/>
      <c r="GE24" s="3"/>
      <c r="GF24" s="3"/>
      <c r="GG24" s="3"/>
      <c r="GH24" s="3">
        <v>22</v>
      </c>
    </row>
    <row r="25" spans="1:190" x14ac:dyDescent="0.3">
      <c r="A25" s="29" t="s">
        <v>41</v>
      </c>
      <c r="B25" s="3"/>
      <c r="C25" s="3"/>
      <c r="D25" s="3"/>
      <c r="E25" s="3"/>
      <c r="F25" s="3"/>
      <c r="G25" s="3"/>
      <c r="H25" s="3"/>
      <c r="I25" s="3"/>
      <c r="J25" s="58">
        <v>0</v>
      </c>
      <c r="K25" s="3"/>
      <c r="L25" s="3"/>
      <c r="M25" s="3"/>
      <c r="N25" s="3"/>
      <c r="O25" s="3"/>
      <c r="P25" s="3"/>
      <c r="Q25" s="3"/>
      <c r="R25" s="3"/>
      <c r="S25" s="3"/>
      <c r="T25" s="58" t="e">
        <f t="shared" si="15"/>
        <v>#DIV/0!</v>
      </c>
      <c r="U25" s="3"/>
      <c r="V25" s="3"/>
      <c r="W25" s="3"/>
      <c r="X25" s="3"/>
      <c r="Y25" s="3"/>
      <c r="Z25" s="3"/>
      <c r="AA25" s="3"/>
      <c r="AB25" s="3"/>
      <c r="AC25" s="58">
        <v>0</v>
      </c>
      <c r="AD25" s="3"/>
      <c r="AE25" s="3"/>
      <c r="AF25" s="3"/>
      <c r="AG25" s="3"/>
      <c r="AH25" s="3"/>
      <c r="AI25" s="3"/>
      <c r="AJ25" s="3"/>
      <c r="AK25" s="3"/>
      <c r="AL25" s="58">
        <v>0</v>
      </c>
      <c r="AM25" s="3"/>
      <c r="AN25" s="3"/>
      <c r="AO25" s="3"/>
      <c r="AP25" s="3"/>
      <c r="AQ25" s="3">
        <v>4</v>
      </c>
      <c r="AR25" s="3"/>
      <c r="AS25" s="3"/>
      <c r="AT25" s="3"/>
      <c r="AU25" s="3">
        <v>97</v>
      </c>
      <c r="AV25" s="58">
        <f>AVERAGE(AM25:AU25)</f>
        <v>50.5</v>
      </c>
      <c r="AW25" s="3"/>
      <c r="AX25" s="3"/>
      <c r="AY25" s="3"/>
      <c r="AZ25" s="3"/>
      <c r="BA25" s="3"/>
      <c r="BB25" s="3"/>
      <c r="BC25" s="3"/>
      <c r="BD25" s="3"/>
      <c r="BE25" s="58">
        <v>0</v>
      </c>
      <c r="BF25" s="3"/>
      <c r="BG25" s="3"/>
      <c r="BH25" s="3"/>
      <c r="BI25" s="3"/>
      <c r="BJ25" s="3"/>
      <c r="BK25" s="3"/>
      <c r="BL25" s="3"/>
      <c r="BM25" s="58">
        <v>0</v>
      </c>
      <c r="BN25" s="3">
        <v>120</v>
      </c>
      <c r="BO25" s="3"/>
      <c r="BP25" s="3">
        <v>2</v>
      </c>
      <c r="BQ25" s="3"/>
      <c r="BR25" s="3"/>
      <c r="BS25" s="3"/>
      <c r="BT25" s="3"/>
      <c r="BU25" s="3"/>
      <c r="BV25" s="58">
        <f t="shared" si="7"/>
        <v>61</v>
      </c>
      <c r="BW25" s="62">
        <v>0</v>
      </c>
      <c r="BX25" s="47">
        <v>0</v>
      </c>
      <c r="BY25" s="47">
        <v>0</v>
      </c>
      <c r="BZ25" s="47">
        <v>0</v>
      </c>
      <c r="CA25" s="47">
        <v>0</v>
      </c>
      <c r="CB25" s="47">
        <v>278</v>
      </c>
      <c r="CC25" s="47">
        <v>108</v>
      </c>
      <c r="CD25" s="48">
        <v>16</v>
      </c>
      <c r="CE25" s="58">
        <f t="shared" si="8"/>
        <v>50.25</v>
      </c>
      <c r="CF25">
        <v>32</v>
      </c>
      <c r="CH25">
        <v>2</v>
      </c>
      <c r="CI25">
        <v>0</v>
      </c>
      <c r="CM25" s="58">
        <f t="shared" si="9"/>
        <v>11.333333333333334</v>
      </c>
      <c r="CN25" s="3"/>
      <c r="CO25" s="3"/>
      <c r="CP25" s="3"/>
      <c r="CQ25" s="3"/>
      <c r="CR25" s="3"/>
      <c r="CS25" s="3"/>
      <c r="CT25" s="3"/>
      <c r="CU25" s="64"/>
      <c r="CV25" s="3"/>
      <c r="CW25" s="3"/>
      <c r="CX25" s="3"/>
      <c r="CY25" s="3"/>
      <c r="CZ25" s="3"/>
      <c r="DA25" s="3"/>
      <c r="DB25" s="3"/>
      <c r="DC25" s="3"/>
      <c r="DD25" s="3"/>
      <c r="DE25" s="58" t="e">
        <f t="shared" si="10"/>
        <v>#DIV/0!</v>
      </c>
      <c r="DF25" s="3"/>
      <c r="DG25" s="3"/>
      <c r="DH25" s="3"/>
      <c r="DI25" s="3"/>
      <c r="DJ25" s="3"/>
      <c r="DK25" s="3"/>
      <c r="DL25" s="3"/>
      <c r="DM25" s="3"/>
      <c r="DO25" s="3"/>
      <c r="DP25" s="3"/>
      <c r="DQ25" s="3"/>
      <c r="DR25" s="3"/>
      <c r="DS25" s="3"/>
      <c r="DT25" s="3"/>
      <c r="DU25" s="3"/>
      <c r="DV25" s="3"/>
      <c r="DX25" s="3"/>
      <c r="DY25" s="3"/>
      <c r="DZ25" s="3"/>
      <c r="EA25" s="3"/>
      <c r="EB25" s="3"/>
      <c r="EC25" s="3"/>
      <c r="ED25" s="3"/>
      <c r="EE25" s="3"/>
      <c r="EG25" s="3"/>
      <c r="EH25" s="3"/>
      <c r="EI25" s="3"/>
      <c r="EJ25" s="3"/>
      <c r="EK25" s="3"/>
      <c r="EL25" s="3"/>
      <c r="EM25" s="3"/>
      <c r="EN25" s="3"/>
      <c r="EP25" s="3"/>
      <c r="EQ25" s="3"/>
      <c r="ER25" s="3"/>
      <c r="ES25" s="3"/>
      <c r="ET25" s="3"/>
      <c r="EU25" s="3"/>
      <c r="EV25" s="3"/>
      <c r="EW25" s="3"/>
      <c r="EY25" s="3"/>
      <c r="EZ25" s="3"/>
      <c r="FA25" s="3"/>
      <c r="FB25" s="3"/>
      <c r="FC25" s="3"/>
      <c r="FD25" s="3"/>
      <c r="FF25" s="3"/>
      <c r="FG25" s="3"/>
      <c r="FH25" s="3"/>
      <c r="FI25" s="3"/>
      <c r="FJ25" s="3"/>
      <c r="FK25" s="3"/>
      <c r="FM25" s="3"/>
      <c r="FN25" s="3"/>
      <c r="FO25" s="3"/>
      <c r="FP25" s="3"/>
      <c r="FQ25" s="3"/>
      <c r="FR25" s="3"/>
      <c r="FT25" s="3"/>
      <c r="FU25" s="3"/>
      <c r="FV25" s="3"/>
      <c r="FW25" s="3"/>
      <c r="FX25" s="3"/>
      <c r="FY25" s="3"/>
      <c r="GA25" s="3"/>
      <c r="GB25" s="3"/>
      <c r="GC25" s="3"/>
      <c r="GE25" s="3"/>
      <c r="GF25" s="3"/>
      <c r="GG25" s="3"/>
      <c r="GH25" s="3"/>
    </row>
    <row r="26" spans="1:190" x14ac:dyDescent="0.3">
      <c r="A26" s="27" t="s">
        <v>10</v>
      </c>
      <c r="B26" s="16">
        <v>250</v>
      </c>
      <c r="C26" s="16">
        <v>200</v>
      </c>
      <c r="D26" s="16">
        <v>220</v>
      </c>
      <c r="E26" s="16">
        <v>190</v>
      </c>
      <c r="F26" s="16">
        <v>110</v>
      </c>
      <c r="G26" s="16">
        <v>130</v>
      </c>
      <c r="H26" s="16">
        <v>210</v>
      </c>
      <c r="I26" s="16">
        <v>110</v>
      </c>
      <c r="J26" s="58">
        <f>AVERAGE(B26:I26)</f>
        <v>177.5</v>
      </c>
      <c r="K26" s="18">
        <v>110</v>
      </c>
      <c r="L26" s="18">
        <v>140</v>
      </c>
      <c r="M26" s="18">
        <v>180</v>
      </c>
      <c r="N26" s="18">
        <v>435</v>
      </c>
      <c r="O26" s="18">
        <v>320</v>
      </c>
      <c r="P26" s="18">
        <v>280</v>
      </c>
      <c r="Q26" s="18">
        <v>80</v>
      </c>
      <c r="R26" s="18">
        <v>170</v>
      </c>
      <c r="S26" s="3"/>
      <c r="T26" s="58">
        <f t="shared" si="15"/>
        <v>214.375</v>
      </c>
      <c r="U26" s="3"/>
      <c r="V26" s="3"/>
      <c r="W26" s="3"/>
      <c r="X26" s="3"/>
      <c r="Y26" s="3"/>
      <c r="Z26" s="3"/>
      <c r="AA26" s="3"/>
      <c r="AB26" s="3"/>
      <c r="AC26" s="58">
        <v>0</v>
      </c>
      <c r="AD26" s="3"/>
      <c r="AE26" s="3"/>
      <c r="AF26" s="3"/>
      <c r="AG26" s="3"/>
      <c r="AH26" s="3"/>
      <c r="AI26" s="3"/>
      <c r="AJ26" s="3"/>
      <c r="AK26" s="3"/>
      <c r="AL26" s="58">
        <v>0</v>
      </c>
      <c r="AM26" s="3"/>
      <c r="AN26" s="3"/>
      <c r="AO26" s="3"/>
      <c r="AP26" s="3"/>
      <c r="AQ26" s="3"/>
      <c r="AR26" s="3"/>
      <c r="AS26" s="3"/>
      <c r="AT26" s="3"/>
      <c r="AU26" s="3"/>
      <c r="AV26" s="58">
        <v>0</v>
      </c>
      <c r="AW26" s="3"/>
      <c r="AX26" s="3"/>
      <c r="AY26" s="3"/>
      <c r="AZ26" s="3"/>
      <c r="BA26" s="3"/>
      <c r="BB26" s="3"/>
      <c r="BC26" s="3"/>
      <c r="BD26" s="3"/>
      <c r="BE26" s="58">
        <v>0</v>
      </c>
      <c r="BF26" s="3"/>
      <c r="BG26" s="3"/>
      <c r="BH26" s="3"/>
      <c r="BI26" s="3"/>
      <c r="BJ26" s="3"/>
      <c r="BK26" s="3"/>
      <c r="BL26" s="3"/>
      <c r="BM26" s="58">
        <v>0</v>
      </c>
      <c r="BN26" s="3"/>
      <c r="BO26" s="3"/>
      <c r="BP26" s="3"/>
      <c r="BQ26" s="3"/>
      <c r="BR26" s="3"/>
      <c r="BS26" s="3"/>
      <c r="BT26" s="3"/>
      <c r="BU26" s="3"/>
      <c r="BV26" s="58">
        <v>0</v>
      </c>
      <c r="BW26" s="60"/>
      <c r="BX26" s="3"/>
      <c r="BY26" s="3"/>
      <c r="BZ26" s="3"/>
      <c r="CA26" s="3"/>
      <c r="CB26" s="3"/>
      <c r="CC26" s="3"/>
      <c r="CD26" s="64"/>
      <c r="CE26" s="58">
        <v>0</v>
      </c>
      <c r="CF26" s="3"/>
      <c r="CG26" s="3"/>
      <c r="CH26" s="3"/>
      <c r="CI26" s="3"/>
      <c r="CJ26" s="3"/>
      <c r="CK26" s="3"/>
      <c r="CL26" s="3"/>
      <c r="CM26" s="58" t="e">
        <f t="shared" si="9"/>
        <v>#DIV/0!</v>
      </c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58" t="e">
        <f t="shared" si="10"/>
        <v>#DIV/0!</v>
      </c>
      <c r="DF26" s="3"/>
      <c r="DG26" s="3"/>
      <c r="DH26" s="3"/>
      <c r="DI26" s="3"/>
      <c r="DJ26" s="3"/>
      <c r="DK26" s="3"/>
      <c r="DL26" s="3"/>
      <c r="DM26" s="3"/>
      <c r="DO26" s="3"/>
      <c r="DP26" s="3"/>
      <c r="DQ26" s="3"/>
      <c r="DR26" s="3"/>
      <c r="DS26" s="3"/>
      <c r="DT26" s="3"/>
      <c r="DU26" s="3"/>
      <c r="DV26" s="3"/>
      <c r="DX26" s="3"/>
      <c r="DY26" s="3"/>
      <c r="DZ26" s="3"/>
      <c r="EA26" s="3"/>
      <c r="EB26" s="3"/>
      <c r="EC26" s="3"/>
      <c r="ED26" s="3"/>
      <c r="EE26" s="3"/>
      <c r="EG26" s="3"/>
      <c r="EH26" s="3"/>
      <c r="EI26" s="3"/>
      <c r="EJ26" s="3"/>
      <c r="EK26" s="3"/>
      <c r="EL26" s="3"/>
      <c r="EM26" s="3"/>
      <c r="EN26" s="3"/>
      <c r="EP26" s="3"/>
      <c r="EQ26" s="3"/>
      <c r="ER26" s="3"/>
      <c r="ES26" s="3"/>
      <c r="ET26" s="3"/>
      <c r="EU26" s="3"/>
      <c r="EV26" s="3"/>
      <c r="EW26" s="3"/>
      <c r="EY26" s="3"/>
      <c r="EZ26" s="3"/>
      <c r="FA26" s="3"/>
      <c r="FB26" s="3"/>
      <c r="FC26" s="3"/>
      <c r="FD26" s="3"/>
      <c r="FF26" s="3"/>
      <c r="FG26" s="3"/>
      <c r="FH26" s="3"/>
      <c r="FI26" s="3"/>
      <c r="FJ26" s="3"/>
      <c r="FK26" s="3"/>
      <c r="FM26" s="3"/>
      <c r="FN26" s="3"/>
      <c r="FO26" s="3"/>
      <c r="FP26" s="3"/>
      <c r="FQ26" s="3"/>
      <c r="FR26" s="3"/>
      <c r="FT26" s="3"/>
      <c r="FU26" s="3"/>
      <c r="FV26" s="3"/>
      <c r="FW26" s="3"/>
      <c r="FX26" s="3"/>
      <c r="FY26" s="3"/>
      <c r="GA26" s="3"/>
      <c r="GB26" s="3"/>
      <c r="GC26" s="3"/>
      <c r="GE26" s="3"/>
      <c r="GF26" s="3"/>
      <c r="GG26" s="3"/>
      <c r="GH26" s="3"/>
    </row>
    <row r="27" spans="1:190" x14ac:dyDescent="0.3">
      <c r="A27" s="27" t="s">
        <v>11</v>
      </c>
      <c r="B27" s="16">
        <v>336</v>
      </c>
      <c r="C27" s="16">
        <v>252</v>
      </c>
      <c r="D27" s="16">
        <v>380</v>
      </c>
      <c r="E27" s="16">
        <v>230</v>
      </c>
      <c r="F27" s="16">
        <v>140</v>
      </c>
      <c r="G27" s="16">
        <v>90</v>
      </c>
      <c r="H27" s="16">
        <v>160</v>
      </c>
      <c r="I27" s="16">
        <v>260</v>
      </c>
      <c r="J27" s="58">
        <f>AVERAGE(B27:I27)</f>
        <v>231</v>
      </c>
      <c r="K27" s="18">
        <v>240</v>
      </c>
      <c r="L27" s="18">
        <v>150</v>
      </c>
      <c r="M27" s="18">
        <v>280</v>
      </c>
      <c r="N27" s="18">
        <v>405</v>
      </c>
      <c r="O27" s="18">
        <v>480</v>
      </c>
      <c r="P27" s="18">
        <v>250</v>
      </c>
      <c r="Q27" s="18">
        <v>150</v>
      </c>
      <c r="R27" s="18">
        <v>60</v>
      </c>
      <c r="S27" s="3"/>
      <c r="T27" s="58">
        <f t="shared" si="15"/>
        <v>251.875</v>
      </c>
      <c r="U27" s="3"/>
      <c r="V27" s="3"/>
      <c r="W27" s="3"/>
      <c r="X27" s="3"/>
      <c r="Y27" s="3"/>
      <c r="Z27" s="3"/>
      <c r="AA27" s="3"/>
      <c r="AB27" s="3"/>
      <c r="AC27" s="58">
        <v>0</v>
      </c>
      <c r="AD27" s="3"/>
      <c r="AE27" s="3"/>
      <c r="AF27" s="3"/>
      <c r="AG27" s="3"/>
      <c r="AH27" s="3"/>
      <c r="AI27" s="3"/>
      <c r="AJ27" s="3"/>
      <c r="AK27" s="3"/>
      <c r="AL27" s="58">
        <v>0</v>
      </c>
      <c r="AM27" s="3"/>
      <c r="AN27" s="3"/>
      <c r="AO27" s="3"/>
      <c r="AP27" s="3"/>
      <c r="AQ27" s="3"/>
      <c r="AR27" s="3"/>
      <c r="AS27" s="3"/>
      <c r="AT27" s="3"/>
      <c r="AU27" s="3"/>
      <c r="AV27" s="58">
        <v>0</v>
      </c>
      <c r="AW27" s="3"/>
      <c r="AX27" s="3"/>
      <c r="AY27" s="3"/>
      <c r="AZ27" s="3"/>
      <c r="BA27" s="3"/>
      <c r="BB27" s="3"/>
      <c r="BC27" s="3"/>
      <c r="BD27" s="3"/>
      <c r="BE27" s="58">
        <v>0</v>
      </c>
      <c r="BF27" s="3"/>
      <c r="BG27" s="3"/>
      <c r="BH27" s="3"/>
      <c r="BI27" s="3"/>
      <c r="BJ27" s="3"/>
      <c r="BK27" s="3"/>
      <c r="BL27" s="3"/>
      <c r="BM27" s="58">
        <v>0</v>
      </c>
      <c r="BN27" s="3"/>
      <c r="BO27" s="3"/>
      <c r="BP27" s="3"/>
      <c r="BQ27" s="3"/>
      <c r="BR27" s="3"/>
      <c r="BS27" s="3"/>
      <c r="BT27" s="3"/>
      <c r="BU27" s="3"/>
      <c r="BV27" s="58">
        <v>0</v>
      </c>
      <c r="BW27" s="60"/>
      <c r="BX27" s="3"/>
      <c r="BY27" s="3"/>
      <c r="BZ27" s="3"/>
      <c r="CA27" s="3"/>
      <c r="CB27" s="3"/>
      <c r="CC27" s="3"/>
      <c r="CD27" s="64"/>
      <c r="CE27" s="58">
        <v>0</v>
      </c>
      <c r="CF27" s="3"/>
      <c r="CG27" s="3"/>
      <c r="CH27" s="3"/>
      <c r="CI27" s="3"/>
      <c r="CJ27" s="3"/>
      <c r="CK27" s="3"/>
      <c r="CL27" s="3"/>
      <c r="CM27" s="58" t="e">
        <f t="shared" si="9"/>
        <v>#DIV/0!</v>
      </c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58" t="e">
        <f t="shared" si="10"/>
        <v>#DIV/0!</v>
      </c>
      <c r="DF27" s="3"/>
      <c r="DG27" s="3"/>
      <c r="DH27" s="3"/>
      <c r="DI27" s="3"/>
      <c r="DJ27" s="3"/>
      <c r="DK27" s="3"/>
      <c r="DL27" s="3"/>
      <c r="DM27" s="3"/>
      <c r="DO27" s="3"/>
      <c r="DP27" s="3"/>
      <c r="DQ27" s="3"/>
      <c r="DR27" s="3"/>
      <c r="DS27" s="3"/>
      <c r="DT27" s="3"/>
      <c r="DU27" s="3"/>
      <c r="DV27" s="3"/>
      <c r="DX27" s="3"/>
      <c r="DY27" s="3"/>
      <c r="DZ27" s="3"/>
      <c r="EA27" s="3"/>
      <c r="EB27" s="3"/>
      <c r="EC27" s="3"/>
      <c r="ED27" s="3"/>
      <c r="EE27" s="3"/>
      <c r="EG27" s="3"/>
      <c r="EH27" s="3"/>
      <c r="EI27" s="3"/>
      <c r="EJ27" s="3"/>
      <c r="EK27" s="3"/>
      <c r="EL27" s="3"/>
      <c r="EM27" s="3"/>
      <c r="EN27" s="3"/>
      <c r="EP27" s="3"/>
      <c r="EQ27" s="3"/>
      <c r="ER27" s="3"/>
      <c r="ES27" s="3"/>
      <c r="ET27" s="3"/>
      <c r="EU27" s="3"/>
      <c r="EV27" s="3"/>
      <c r="EW27" s="3"/>
      <c r="EY27" s="3"/>
      <c r="EZ27" s="3"/>
      <c r="FA27" s="3"/>
      <c r="FB27" s="3"/>
      <c r="FC27" s="3"/>
      <c r="FD27" s="3"/>
      <c r="FF27" s="3"/>
      <c r="FG27" s="3"/>
      <c r="FH27" s="3"/>
      <c r="FI27" s="3"/>
      <c r="FJ27" s="3"/>
      <c r="FK27" s="3"/>
      <c r="FM27" s="3"/>
      <c r="FN27" s="3"/>
      <c r="FO27" s="3"/>
      <c r="FP27" s="3"/>
      <c r="FQ27" s="3"/>
      <c r="FR27" s="3"/>
      <c r="FT27" s="3"/>
      <c r="FU27" s="3"/>
      <c r="FV27" s="3"/>
      <c r="FW27" s="3"/>
      <c r="FX27" s="3"/>
      <c r="FY27" s="3"/>
      <c r="GA27" s="3"/>
      <c r="GB27" s="3"/>
      <c r="GC27" s="3"/>
      <c r="GE27" s="3"/>
      <c r="GF27" s="3"/>
      <c r="GG27" s="3"/>
      <c r="GH27" s="3"/>
    </row>
    <row r="28" spans="1:190" x14ac:dyDescent="0.3">
      <c r="A28" s="27" t="s">
        <v>12</v>
      </c>
      <c r="B28" s="16">
        <v>362</v>
      </c>
      <c r="C28" s="16">
        <v>274</v>
      </c>
      <c r="D28" s="16">
        <v>0</v>
      </c>
      <c r="E28" s="16">
        <v>140</v>
      </c>
      <c r="F28" s="16">
        <v>130</v>
      </c>
      <c r="G28" s="16">
        <v>120</v>
      </c>
      <c r="H28" s="16">
        <v>110</v>
      </c>
      <c r="I28" s="16">
        <v>150</v>
      </c>
      <c r="J28" s="58">
        <f>AVERAGE(B28:I28)</f>
        <v>160.75</v>
      </c>
      <c r="K28" s="17">
        <v>100</v>
      </c>
      <c r="L28" s="17">
        <v>150</v>
      </c>
      <c r="M28" s="17">
        <v>190</v>
      </c>
      <c r="N28" s="17">
        <v>270</v>
      </c>
      <c r="O28" s="17">
        <v>610</v>
      </c>
      <c r="P28" s="17">
        <v>170</v>
      </c>
      <c r="Q28" s="17">
        <v>170</v>
      </c>
      <c r="R28" s="17">
        <v>200</v>
      </c>
      <c r="S28" s="3"/>
      <c r="T28" s="58">
        <f t="shared" si="15"/>
        <v>232.5</v>
      </c>
      <c r="U28" s="3"/>
      <c r="V28" s="3"/>
      <c r="W28" s="3"/>
      <c r="X28" s="3"/>
      <c r="Y28" s="3"/>
      <c r="Z28" s="3"/>
      <c r="AA28" s="3"/>
      <c r="AB28" s="3"/>
      <c r="AC28" s="58">
        <v>0</v>
      </c>
      <c r="AD28" s="3"/>
      <c r="AE28" s="3"/>
      <c r="AF28" s="3"/>
      <c r="AG28" s="3"/>
      <c r="AH28" s="3"/>
      <c r="AI28" s="3"/>
      <c r="AJ28" s="3"/>
      <c r="AK28" s="3"/>
      <c r="AL28" s="58">
        <v>0</v>
      </c>
      <c r="AM28" s="3"/>
      <c r="AN28" s="3"/>
      <c r="AO28" s="3"/>
      <c r="AP28" s="3"/>
      <c r="AQ28" s="3"/>
      <c r="AR28" s="3"/>
      <c r="AS28" s="3"/>
      <c r="AT28" s="3"/>
      <c r="AU28" s="3"/>
      <c r="AV28" s="58">
        <v>0</v>
      </c>
      <c r="AW28" s="3"/>
      <c r="AX28" s="3"/>
      <c r="AY28" s="3"/>
      <c r="AZ28" s="3"/>
      <c r="BA28" s="3"/>
      <c r="BB28" s="3"/>
      <c r="BC28" s="3"/>
      <c r="BD28" s="3"/>
      <c r="BE28" s="58">
        <v>0</v>
      </c>
      <c r="BF28" s="3"/>
      <c r="BG28" s="3"/>
      <c r="BH28" s="3"/>
      <c r="BI28" s="3"/>
      <c r="BJ28" s="3"/>
      <c r="BK28" s="3"/>
      <c r="BL28" s="3"/>
      <c r="BM28" s="58">
        <v>0</v>
      </c>
      <c r="BN28" s="3"/>
      <c r="BO28" s="3"/>
      <c r="BP28" s="3"/>
      <c r="BQ28" s="3"/>
      <c r="BR28" s="3"/>
      <c r="BS28" s="3"/>
      <c r="BT28" s="3"/>
      <c r="BU28" s="3"/>
      <c r="BV28" s="58">
        <v>0</v>
      </c>
      <c r="BW28" s="60"/>
      <c r="BX28" s="3"/>
      <c r="BY28" s="3"/>
      <c r="BZ28" s="3"/>
      <c r="CA28" s="3"/>
      <c r="CB28" s="3"/>
      <c r="CC28" s="3"/>
      <c r="CD28" s="64"/>
      <c r="CE28" s="58">
        <v>0</v>
      </c>
      <c r="CF28" s="3"/>
      <c r="CG28" s="3"/>
      <c r="CH28" s="3"/>
      <c r="CI28" s="3"/>
      <c r="CJ28" s="3"/>
      <c r="CK28" s="3"/>
      <c r="CL28" s="3"/>
      <c r="CM28" s="58" t="e">
        <f t="shared" si="9"/>
        <v>#DIV/0!</v>
      </c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58" t="e">
        <f t="shared" si="10"/>
        <v>#DIV/0!</v>
      </c>
      <c r="DF28" s="3"/>
      <c r="DG28" s="3"/>
      <c r="DH28" s="3"/>
      <c r="DI28" s="3"/>
      <c r="DJ28" s="3"/>
      <c r="DK28" s="3"/>
      <c r="DL28" s="3"/>
      <c r="DM28" s="3"/>
      <c r="DO28" s="3"/>
      <c r="DP28" s="3"/>
      <c r="DQ28" s="3"/>
      <c r="DR28" s="3"/>
      <c r="DS28" s="3"/>
      <c r="DT28" s="3"/>
      <c r="DU28" s="3"/>
      <c r="DV28" s="3"/>
      <c r="DX28" s="3"/>
      <c r="DY28" s="3"/>
      <c r="DZ28" s="3"/>
      <c r="EA28" s="3"/>
      <c r="EB28" s="3"/>
      <c r="EC28" s="3"/>
      <c r="ED28" s="3"/>
      <c r="EE28" s="3"/>
      <c r="EG28" s="3"/>
      <c r="EH28" s="3"/>
      <c r="EI28" s="3"/>
      <c r="EJ28" s="3"/>
      <c r="EK28" s="3"/>
      <c r="EL28" s="3"/>
      <c r="EM28" s="3"/>
      <c r="EN28" s="3"/>
      <c r="EP28" s="3"/>
      <c r="EQ28" s="3"/>
      <c r="ER28" s="3"/>
      <c r="ES28" s="3"/>
      <c r="ET28" s="3"/>
      <c r="EU28" s="3"/>
      <c r="EV28" s="3"/>
      <c r="EW28" s="3"/>
      <c r="EY28" s="3"/>
      <c r="EZ28" s="3"/>
      <c r="FA28" s="3"/>
      <c r="FB28" s="3"/>
      <c r="FC28" s="3"/>
      <c r="FD28" s="3"/>
      <c r="FF28" s="3"/>
      <c r="FG28" s="3"/>
      <c r="FH28" s="3"/>
      <c r="FI28" s="3"/>
      <c r="FJ28" s="3"/>
      <c r="FK28" s="3"/>
      <c r="FM28" s="3"/>
      <c r="FN28" s="3"/>
      <c r="FO28" s="3"/>
      <c r="FP28" s="3"/>
      <c r="FQ28" s="3"/>
      <c r="FR28" s="3"/>
      <c r="FT28" s="3"/>
      <c r="FU28" s="3"/>
      <c r="FV28" s="3"/>
      <c r="FW28" s="3"/>
      <c r="FX28" s="3"/>
      <c r="FY28" s="3"/>
      <c r="GA28" s="3"/>
      <c r="GB28" s="3"/>
      <c r="GC28" s="3"/>
      <c r="GE28" s="3"/>
      <c r="GF28" s="3"/>
      <c r="GG28" s="3"/>
      <c r="GH28" s="3"/>
    </row>
    <row r="29" spans="1:190" x14ac:dyDescent="0.3">
      <c r="A29" s="31" t="s">
        <v>29</v>
      </c>
      <c r="B29" s="7"/>
      <c r="C29" s="7"/>
      <c r="D29" s="7"/>
      <c r="E29" s="7"/>
      <c r="F29" s="7"/>
      <c r="G29" s="7"/>
      <c r="H29" s="7"/>
      <c r="I29" s="7"/>
      <c r="J29" s="58">
        <v>0</v>
      </c>
      <c r="K29" s="7">
        <v>82</v>
      </c>
      <c r="L29" s="12">
        <v>139</v>
      </c>
      <c r="M29" s="7">
        <v>75</v>
      </c>
      <c r="N29" s="7">
        <v>121</v>
      </c>
      <c r="O29" s="7">
        <v>277</v>
      </c>
      <c r="P29" s="7">
        <v>173</v>
      </c>
      <c r="Q29" s="7">
        <v>211</v>
      </c>
      <c r="R29" s="7">
        <v>207</v>
      </c>
      <c r="S29" s="3"/>
      <c r="T29" s="58">
        <f t="shared" si="15"/>
        <v>160.625</v>
      </c>
      <c r="U29" s="3"/>
      <c r="V29" s="3"/>
      <c r="W29" s="3"/>
      <c r="X29" s="3"/>
      <c r="Y29" s="3"/>
      <c r="Z29" s="3"/>
      <c r="AA29" s="3"/>
      <c r="AB29" s="3"/>
      <c r="AC29" s="58">
        <v>0</v>
      </c>
      <c r="AD29" s="3"/>
      <c r="AE29" s="3"/>
      <c r="AF29" s="3"/>
      <c r="AG29" s="3"/>
      <c r="AH29" s="3"/>
      <c r="AI29" s="3"/>
      <c r="AJ29" s="3"/>
      <c r="AK29" s="3"/>
      <c r="AL29" s="58">
        <v>0</v>
      </c>
      <c r="AM29" s="3"/>
      <c r="AN29" s="3"/>
      <c r="AO29" s="3"/>
      <c r="AP29" s="3"/>
      <c r="AQ29" s="3"/>
      <c r="AR29" s="3"/>
      <c r="AS29" s="3"/>
      <c r="AT29" s="3"/>
      <c r="AU29" s="3"/>
      <c r="AV29" s="58">
        <v>0</v>
      </c>
      <c r="AW29" s="3"/>
      <c r="AX29" s="3"/>
      <c r="AY29" s="3"/>
      <c r="AZ29" s="3"/>
      <c r="BA29" s="3"/>
      <c r="BB29" s="3"/>
      <c r="BC29" s="3"/>
      <c r="BD29" s="3"/>
      <c r="BE29" s="58">
        <v>0</v>
      </c>
      <c r="BF29" s="3"/>
      <c r="BG29" s="3"/>
      <c r="BH29" s="3"/>
      <c r="BI29" s="3"/>
      <c r="BJ29" s="3"/>
      <c r="BK29" s="3"/>
      <c r="BL29" s="3"/>
      <c r="BM29" s="58">
        <v>0</v>
      </c>
      <c r="BN29" s="3"/>
      <c r="BO29" s="3"/>
      <c r="BP29" s="3"/>
      <c r="BQ29" s="3"/>
      <c r="BR29" s="3"/>
      <c r="BS29" s="3"/>
      <c r="BT29" s="3"/>
      <c r="BU29" s="3"/>
      <c r="BV29" s="58">
        <v>0</v>
      </c>
      <c r="BW29" s="60"/>
      <c r="BX29" s="3"/>
      <c r="BY29" s="3"/>
      <c r="BZ29" s="3"/>
      <c r="CA29" s="3"/>
      <c r="CB29" s="3"/>
      <c r="CC29" s="3"/>
      <c r="CD29" s="64"/>
      <c r="CE29" s="58">
        <v>0</v>
      </c>
      <c r="CF29" s="3"/>
      <c r="CG29" s="3"/>
      <c r="CH29" s="3"/>
      <c r="CI29" s="3"/>
      <c r="CJ29" s="3"/>
      <c r="CK29" s="3"/>
      <c r="CL29" s="3"/>
      <c r="CM29" s="58" t="e">
        <f t="shared" si="9"/>
        <v>#DIV/0!</v>
      </c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58" t="e">
        <f t="shared" si="10"/>
        <v>#DIV/0!</v>
      </c>
      <c r="DF29" s="3"/>
      <c r="DG29" s="3"/>
      <c r="DH29" s="3"/>
      <c r="DI29" s="3"/>
      <c r="DJ29" s="3"/>
      <c r="DK29" s="3"/>
      <c r="DL29" s="3"/>
      <c r="DM29" s="3"/>
      <c r="DO29" s="3"/>
      <c r="DP29" s="3"/>
      <c r="DQ29" s="3"/>
      <c r="DR29" s="3"/>
      <c r="DS29" s="3"/>
      <c r="DT29" s="3"/>
      <c r="DU29" s="3"/>
      <c r="DV29" s="3"/>
      <c r="DX29" s="3"/>
      <c r="DY29" s="3"/>
      <c r="DZ29" s="3"/>
      <c r="EA29" s="3"/>
      <c r="EB29" s="3"/>
      <c r="EC29" s="3"/>
      <c r="ED29" s="3"/>
      <c r="EE29" s="3"/>
      <c r="EG29" s="3"/>
      <c r="EH29" s="3"/>
      <c r="EI29" s="3"/>
      <c r="EJ29" s="3"/>
      <c r="EK29" s="3"/>
      <c r="EL29" s="3"/>
      <c r="EM29" s="3"/>
      <c r="EN29" s="3"/>
      <c r="EP29" s="3"/>
      <c r="EQ29" s="3"/>
      <c r="ER29" s="3"/>
      <c r="ES29" s="3"/>
      <c r="ET29" s="3"/>
      <c r="EU29" s="3"/>
      <c r="EV29" s="3"/>
      <c r="EW29" s="3"/>
      <c r="EY29" s="3"/>
      <c r="EZ29" s="3"/>
      <c r="FA29" s="3"/>
      <c r="FB29" s="3"/>
      <c r="FC29" s="3"/>
      <c r="FD29" s="3"/>
      <c r="FF29" s="3"/>
      <c r="FG29" s="3"/>
      <c r="FH29" s="3"/>
      <c r="FI29" s="3"/>
      <c r="FJ29" s="3"/>
      <c r="FK29" s="3"/>
      <c r="FM29" s="3"/>
      <c r="FN29" s="3"/>
      <c r="FO29" s="3"/>
      <c r="FP29" s="3"/>
      <c r="FQ29" s="3"/>
      <c r="FR29" s="3"/>
      <c r="FT29" s="3"/>
      <c r="FU29" s="3"/>
      <c r="FV29" s="3"/>
      <c r="FW29" s="3"/>
      <c r="FX29" s="3"/>
      <c r="FY29" s="3"/>
      <c r="GA29" s="3"/>
      <c r="GB29" s="3"/>
      <c r="GC29" s="3"/>
      <c r="GE29" s="3"/>
      <c r="GF29" s="3"/>
      <c r="GG29" s="3"/>
      <c r="GH29" s="3"/>
    </row>
    <row r="30" spans="1:190" x14ac:dyDescent="0.3">
      <c r="A30" s="27" t="s">
        <v>0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360</v>
      </c>
      <c r="H30" s="16">
        <v>210</v>
      </c>
      <c r="I30" s="16">
        <v>22</v>
      </c>
      <c r="J30" s="58">
        <f>AVERAGE(B30:I30)</f>
        <v>74</v>
      </c>
      <c r="K30" s="18"/>
      <c r="L30" s="18"/>
      <c r="M30" s="18"/>
      <c r="N30" s="18"/>
      <c r="O30" s="18"/>
      <c r="P30" s="18"/>
      <c r="Q30" s="18"/>
      <c r="R30" s="18"/>
      <c r="S30" s="3"/>
      <c r="T30" s="58"/>
      <c r="U30" s="3"/>
      <c r="V30" s="3"/>
      <c r="W30" s="3"/>
      <c r="X30" s="3"/>
      <c r="Y30" s="3"/>
      <c r="Z30" s="3"/>
      <c r="AA30" s="3"/>
      <c r="AB30" s="3"/>
      <c r="AC30" s="58">
        <v>0</v>
      </c>
      <c r="AD30" s="3"/>
      <c r="AE30" s="3"/>
      <c r="AF30" s="3"/>
      <c r="AG30" s="3"/>
      <c r="AH30" s="3"/>
      <c r="AI30" s="3"/>
      <c r="AJ30" s="3"/>
      <c r="AK30" s="3"/>
      <c r="AL30" s="58">
        <v>0</v>
      </c>
      <c r="AM30" s="3"/>
      <c r="AN30" s="3"/>
      <c r="AO30" s="3"/>
      <c r="AP30" s="3"/>
      <c r="AQ30" s="3"/>
      <c r="AR30" s="3"/>
      <c r="AS30" s="3"/>
      <c r="AT30" s="3"/>
      <c r="AU30" s="3"/>
      <c r="AV30" s="58">
        <v>0</v>
      </c>
      <c r="AW30" s="3"/>
      <c r="AX30" s="3"/>
      <c r="AY30" s="3"/>
      <c r="AZ30" s="3"/>
      <c r="BA30" s="3"/>
      <c r="BB30" s="3"/>
      <c r="BC30" s="3"/>
      <c r="BD30" s="3"/>
      <c r="BE30" s="58">
        <v>0</v>
      </c>
      <c r="BF30" s="3"/>
      <c r="BG30" s="3"/>
      <c r="BH30" s="3"/>
      <c r="BI30" s="3"/>
      <c r="BJ30" s="3"/>
      <c r="BK30" s="3"/>
      <c r="BL30" s="3"/>
      <c r="BM30" s="58">
        <v>0</v>
      </c>
      <c r="BN30" s="3"/>
      <c r="BO30" s="3"/>
      <c r="BP30" s="3"/>
      <c r="BQ30" s="3"/>
      <c r="BR30" s="3"/>
      <c r="BS30" s="3"/>
      <c r="BT30" s="3"/>
      <c r="BU30" s="3"/>
      <c r="BV30" s="58">
        <v>0</v>
      </c>
      <c r="BW30" s="60"/>
      <c r="BX30" s="3"/>
      <c r="BY30" s="3"/>
      <c r="BZ30" s="3"/>
      <c r="CA30" s="3"/>
      <c r="CB30" s="3"/>
      <c r="CC30" s="3"/>
      <c r="CD30" s="64"/>
      <c r="CE30" s="58">
        <v>0</v>
      </c>
      <c r="CF30" s="3"/>
      <c r="CG30" s="3"/>
      <c r="CH30" s="3"/>
      <c r="CI30" s="3"/>
      <c r="CJ30" s="3"/>
      <c r="CK30" s="3"/>
      <c r="CL30" s="3"/>
      <c r="CM30" s="58" t="e">
        <f t="shared" si="9"/>
        <v>#DIV/0!</v>
      </c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58" t="e">
        <f t="shared" si="10"/>
        <v>#DIV/0!</v>
      </c>
      <c r="DF30" s="3"/>
      <c r="DG30" s="3"/>
      <c r="DH30" s="3"/>
      <c r="DI30" s="3"/>
      <c r="DJ30" s="3"/>
      <c r="DK30" s="3"/>
      <c r="DL30" s="3"/>
      <c r="DM30" s="3"/>
      <c r="DO30" s="3"/>
      <c r="DP30" s="3"/>
      <c r="DQ30" s="3"/>
      <c r="DR30" s="3"/>
      <c r="DS30" s="3"/>
      <c r="DT30" s="3"/>
      <c r="DU30" s="3"/>
      <c r="DV30" s="3"/>
      <c r="DX30" s="3"/>
      <c r="DY30" s="3"/>
      <c r="DZ30" s="3"/>
      <c r="EA30" s="3"/>
      <c r="EB30" s="3"/>
      <c r="EC30" s="3"/>
      <c r="ED30" s="3"/>
      <c r="EE30" s="3"/>
      <c r="EG30" s="3"/>
      <c r="EH30" s="3"/>
      <c r="EI30" s="3"/>
      <c r="EJ30" s="3"/>
      <c r="EK30" s="3"/>
      <c r="EL30" s="3"/>
      <c r="EM30" s="3"/>
      <c r="EN30" s="3"/>
      <c r="EP30" s="3"/>
      <c r="EQ30" s="3"/>
      <c r="ER30" s="3"/>
      <c r="ES30" s="3"/>
      <c r="ET30" s="3"/>
      <c r="EU30" s="3"/>
      <c r="EV30" s="3"/>
      <c r="EW30" s="3"/>
      <c r="EY30" s="3"/>
      <c r="EZ30" s="3"/>
      <c r="FA30" s="3"/>
      <c r="FB30" s="3"/>
      <c r="FC30" s="3"/>
      <c r="FD30" s="3"/>
      <c r="FF30" s="3"/>
      <c r="FG30" s="3"/>
      <c r="FH30" s="3"/>
      <c r="FI30" s="3"/>
      <c r="FJ30" s="3"/>
      <c r="FK30" s="3"/>
      <c r="FM30" s="3"/>
      <c r="FN30" s="3"/>
      <c r="FO30" s="3"/>
      <c r="FP30" s="3"/>
      <c r="FQ30" s="3"/>
      <c r="FR30" s="3"/>
      <c r="FT30" s="3"/>
      <c r="FU30" s="3"/>
      <c r="FV30" s="3"/>
      <c r="FW30" s="3"/>
      <c r="FX30" s="3"/>
      <c r="FY30" s="3"/>
      <c r="GA30" s="3"/>
      <c r="GB30" s="3"/>
      <c r="GC30" s="3"/>
      <c r="GE30" s="3"/>
      <c r="GF30" s="3"/>
      <c r="GG30" s="3"/>
      <c r="GH30" s="3"/>
    </row>
    <row r="31" spans="1:190" x14ac:dyDescent="0.3">
      <c r="A31" s="27" t="s">
        <v>4</v>
      </c>
      <c r="B31" s="16">
        <v>37.299999999999997</v>
      </c>
      <c r="C31" s="16">
        <v>273.5</v>
      </c>
      <c r="D31" s="16">
        <v>36</v>
      </c>
      <c r="E31" s="16">
        <v>25</v>
      </c>
      <c r="F31" s="16">
        <v>13.5</v>
      </c>
      <c r="G31" s="16">
        <v>44</v>
      </c>
      <c r="H31" s="16">
        <v>43.5</v>
      </c>
      <c r="I31" s="16">
        <v>21.5</v>
      </c>
      <c r="J31" s="58">
        <f>AVERAGE(B31:I31)</f>
        <v>61.787500000000001</v>
      </c>
      <c r="K31" s="18"/>
      <c r="L31" s="18"/>
      <c r="M31" s="18"/>
      <c r="N31" s="18"/>
      <c r="O31" s="18"/>
      <c r="P31" s="18"/>
      <c r="Q31" s="18"/>
      <c r="R31" s="18"/>
      <c r="S31" s="3"/>
      <c r="T31" s="58"/>
      <c r="U31" s="3"/>
      <c r="V31" s="3"/>
      <c r="W31" s="3"/>
      <c r="X31" s="3"/>
      <c r="Y31" s="3"/>
      <c r="Z31" s="3"/>
      <c r="AA31" s="3"/>
      <c r="AB31" s="3"/>
      <c r="AC31" s="58">
        <v>0</v>
      </c>
      <c r="AD31" s="3"/>
      <c r="AE31" s="3"/>
      <c r="AF31" s="3"/>
      <c r="AG31" s="3"/>
      <c r="AH31" s="3"/>
      <c r="AI31" s="3"/>
      <c r="AJ31" s="3"/>
      <c r="AK31" s="3"/>
      <c r="AL31" s="58">
        <v>0</v>
      </c>
      <c r="AM31" s="3"/>
      <c r="AN31" s="3"/>
      <c r="AO31" s="3"/>
      <c r="AP31" s="3"/>
      <c r="AQ31" s="3"/>
      <c r="AR31" s="3"/>
      <c r="AS31" s="3"/>
      <c r="AT31" s="3"/>
      <c r="AU31" s="3"/>
      <c r="AV31" s="58">
        <v>0</v>
      </c>
      <c r="AW31" s="3"/>
      <c r="AX31" s="3"/>
      <c r="AY31" s="3"/>
      <c r="AZ31" s="3"/>
      <c r="BA31" s="3"/>
      <c r="BB31" s="3"/>
      <c r="BC31" s="3"/>
      <c r="BD31" s="3"/>
      <c r="BE31" s="58">
        <v>0</v>
      </c>
      <c r="BF31" s="3"/>
      <c r="BG31" s="3"/>
      <c r="BH31" s="3"/>
      <c r="BI31" s="3"/>
      <c r="BJ31" s="3"/>
      <c r="BK31" s="3"/>
      <c r="BL31" s="3"/>
      <c r="BM31" s="58">
        <v>0</v>
      </c>
      <c r="BN31" s="3"/>
      <c r="BO31" s="3"/>
      <c r="BP31" s="3"/>
      <c r="BQ31" s="3"/>
      <c r="BR31" s="3"/>
      <c r="BS31" s="3"/>
      <c r="BT31" s="3"/>
      <c r="BU31" s="3"/>
      <c r="BV31" s="58">
        <v>0</v>
      </c>
      <c r="BW31" s="60"/>
      <c r="BX31" s="3"/>
      <c r="BY31" s="3"/>
      <c r="BZ31" s="3"/>
      <c r="CA31" s="3"/>
      <c r="CB31" s="3"/>
      <c r="CC31" s="3"/>
      <c r="CD31" s="64"/>
      <c r="CE31" s="58">
        <v>0</v>
      </c>
      <c r="CF31" s="3"/>
      <c r="CG31" s="3"/>
      <c r="CH31" s="3"/>
      <c r="CI31" s="3"/>
      <c r="CJ31" s="3"/>
      <c r="CK31" s="3"/>
      <c r="CL31" s="3"/>
      <c r="CM31" s="58" t="e">
        <f t="shared" si="9"/>
        <v>#DIV/0!</v>
      </c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58" t="e">
        <f t="shared" si="10"/>
        <v>#DIV/0!</v>
      </c>
      <c r="DF31" s="3"/>
      <c r="DG31" s="3"/>
      <c r="DH31" s="3"/>
      <c r="DI31" s="3"/>
      <c r="DJ31" s="3"/>
      <c r="DK31" s="3"/>
      <c r="DL31" s="3"/>
      <c r="DM31" s="3"/>
      <c r="DO31" s="3"/>
      <c r="DP31" s="3"/>
      <c r="DQ31" s="3"/>
      <c r="DR31" s="3"/>
      <c r="DS31" s="3"/>
      <c r="DT31" s="3"/>
      <c r="DU31" s="3"/>
      <c r="DV31" s="3"/>
      <c r="DX31" s="3"/>
      <c r="DY31" s="3"/>
      <c r="DZ31" s="3"/>
      <c r="EA31" s="3"/>
      <c r="EB31" s="3"/>
      <c r="EC31" s="3"/>
      <c r="ED31" s="3"/>
      <c r="EE31" s="3"/>
      <c r="EG31" s="3"/>
      <c r="EH31" s="3"/>
      <c r="EI31" s="3"/>
      <c r="EJ31" s="3"/>
      <c r="EK31" s="3"/>
      <c r="EL31" s="3"/>
      <c r="EM31" s="3"/>
      <c r="EN31" s="3"/>
      <c r="EP31" s="3"/>
      <c r="EQ31" s="3"/>
      <c r="ER31" s="3"/>
      <c r="ES31" s="3"/>
      <c r="ET31" s="3"/>
      <c r="EU31" s="3"/>
      <c r="EV31" s="3"/>
      <c r="EW31" s="3"/>
      <c r="EY31" s="3"/>
      <c r="EZ31" s="3"/>
      <c r="FA31" s="3"/>
      <c r="FB31" s="3"/>
      <c r="FC31" s="3"/>
      <c r="FD31" s="3"/>
      <c r="FF31" s="3"/>
      <c r="FG31" s="3"/>
      <c r="FH31" s="3"/>
      <c r="FI31" s="3"/>
      <c r="FJ31" s="3"/>
      <c r="FK31" s="3"/>
      <c r="FM31" s="3"/>
      <c r="FN31" s="3"/>
      <c r="FO31" s="3"/>
      <c r="FP31" s="3"/>
      <c r="FQ31" s="3"/>
      <c r="FR31" s="3"/>
      <c r="FT31" s="3"/>
      <c r="FU31" s="3"/>
      <c r="FV31" s="3"/>
      <c r="FW31" s="3"/>
      <c r="FX31" s="3"/>
      <c r="FY31" s="3"/>
      <c r="GA31" s="3"/>
      <c r="GB31" s="3"/>
      <c r="GC31" s="3"/>
    </row>
    <row r="32" spans="1:190" x14ac:dyDescent="0.3">
      <c r="A32" s="6" t="s">
        <v>46</v>
      </c>
      <c r="B32" s="3"/>
      <c r="C32" s="3"/>
      <c r="D32" s="3"/>
      <c r="E32" s="3"/>
      <c r="F32" s="3"/>
      <c r="G32" s="3"/>
      <c r="H32" s="3"/>
      <c r="I32" s="3"/>
      <c r="J32" s="58">
        <v>0</v>
      </c>
      <c r="K32" s="3"/>
      <c r="L32" s="3"/>
      <c r="M32" s="3"/>
      <c r="N32" s="3"/>
      <c r="O32" s="3"/>
      <c r="P32" s="3"/>
      <c r="Q32" s="3"/>
      <c r="R32" s="3"/>
      <c r="S32" s="3"/>
      <c r="T32" s="58"/>
      <c r="U32" s="3"/>
      <c r="V32" s="3"/>
      <c r="W32" s="3"/>
      <c r="X32" s="3"/>
      <c r="Y32" s="3"/>
      <c r="Z32" s="3"/>
      <c r="AA32" s="3"/>
      <c r="AB32" s="3"/>
      <c r="AC32" s="58">
        <v>0</v>
      </c>
      <c r="AD32" s="3"/>
      <c r="AE32" s="3"/>
      <c r="AF32" s="3"/>
      <c r="AG32" s="3"/>
      <c r="AH32" s="3"/>
      <c r="AI32" s="3"/>
      <c r="AJ32" s="3"/>
      <c r="AK32" s="3"/>
      <c r="AL32" s="58">
        <v>0</v>
      </c>
      <c r="AM32" s="3"/>
      <c r="AN32" s="3"/>
      <c r="AO32" s="3"/>
      <c r="AP32" s="3"/>
      <c r="AQ32" s="3"/>
      <c r="AR32" s="3"/>
      <c r="AS32" s="3"/>
      <c r="AT32" s="3"/>
      <c r="AU32" s="3"/>
      <c r="AV32" s="58">
        <v>0</v>
      </c>
      <c r="AW32" s="3"/>
      <c r="AX32" s="3"/>
      <c r="AY32" s="3"/>
      <c r="AZ32" s="3"/>
      <c r="BA32" s="3"/>
      <c r="BB32" s="3"/>
      <c r="BC32" s="3"/>
      <c r="BD32" s="3"/>
      <c r="BE32" s="58">
        <v>0</v>
      </c>
      <c r="BF32" s="6">
        <v>0</v>
      </c>
      <c r="BG32" s="3">
        <v>0</v>
      </c>
      <c r="BH32" s="3" t="s">
        <v>47</v>
      </c>
      <c r="BI32" s="3">
        <v>0</v>
      </c>
      <c r="BJ32" s="3">
        <v>97</v>
      </c>
      <c r="BK32" s="3">
        <v>0</v>
      </c>
      <c r="BL32" s="3"/>
      <c r="BM32" s="58">
        <f>AVERAGE(BF32:BL32)</f>
        <v>19.399999999999999</v>
      </c>
      <c r="BN32" s="3"/>
      <c r="BO32" s="3"/>
      <c r="BP32" s="3"/>
      <c r="BQ32" s="3"/>
      <c r="BR32" s="3"/>
      <c r="BS32" s="3"/>
      <c r="BT32" s="3"/>
      <c r="BU32" s="3"/>
      <c r="BV32" s="58">
        <v>0</v>
      </c>
      <c r="BW32" s="60"/>
      <c r="BX32" s="3"/>
      <c r="BY32" s="3"/>
      <c r="BZ32" s="3"/>
      <c r="CA32" s="3"/>
      <c r="CB32" s="3"/>
      <c r="CC32" s="3"/>
      <c r="CD32" s="64"/>
      <c r="CE32" s="58">
        <v>0</v>
      </c>
      <c r="CF32" s="3"/>
      <c r="CG32" s="3"/>
      <c r="CH32" s="3"/>
      <c r="CI32" s="3"/>
      <c r="CJ32" s="3"/>
      <c r="CK32" s="3"/>
      <c r="CL32" s="3"/>
      <c r="CM32" s="58" t="e">
        <f t="shared" si="9"/>
        <v>#DIV/0!</v>
      </c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58" t="e">
        <f t="shared" si="10"/>
        <v>#DIV/0!</v>
      </c>
      <c r="DF32" s="3"/>
      <c r="DG32" s="3"/>
      <c r="DH32" s="3"/>
      <c r="DI32" s="3"/>
      <c r="DJ32" s="3"/>
      <c r="DK32" s="3"/>
      <c r="DL32" s="3"/>
      <c r="DM32" s="3"/>
      <c r="DO32" s="3">
        <v>179.3</v>
      </c>
      <c r="DP32" s="3">
        <v>172.2</v>
      </c>
      <c r="DQ32" s="3"/>
      <c r="DR32" s="3"/>
      <c r="DS32" s="3">
        <v>104.6</v>
      </c>
      <c r="DT32" s="3">
        <v>224.7</v>
      </c>
      <c r="DU32" s="3">
        <v>118.7</v>
      </c>
      <c r="DV32" s="3">
        <v>81.3</v>
      </c>
      <c r="DX32" s="3">
        <v>146.69999999999999</v>
      </c>
      <c r="DY32" s="3">
        <v>81.3</v>
      </c>
      <c r="DZ32" s="3">
        <v>547.5</v>
      </c>
      <c r="EA32" s="3">
        <v>77.099999999999994</v>
      </c>
      <c r="EB32" s="3">
        <v>98.5</v>
      </c>
      <c r="EC32" s="3">
        <v>135.4</v>
      </c>
      <c r="ED32" s="3">
        <v>93.8</v>
      </c>
      <c r="EE32" s="3">
        <v>261.3</v>
      </c>
      <c r="EG32" s="3">
        <v>73.8</v>
      </c>
      <c r="EH32" s="3">
        <v>81.599999999999994</v>
      </c>
      <c r="EI32" s="3">
        <v>70.3</v>
      </c>
      <c r="EJ32" s="3">
        <v>98.5</v>
      </c>
      <c r="EK32" s="3">
        <v>107.8</v>
      </c>
      <c r="EL32" s="3">
        <v>76.7</v>
      </c>
      <c r="EM32" s="3">
        <v>172.5</v>
      </c>
      <c r="EN32" s="3">
        <v>90.9</v>
      </c>
      <c r="EP32" s="3">
        <v>1119.9000000000001</v>
      </c>
      <c r="EQ32" s="3">
        <v>121.1</v>
      </c>
      <c r="ER32" s="3">
        <v>613.1</v>
      </c>
      <c r="ES32" s="3">
        <v>86</v>
      </c>
      <c r="ET32" s="3">
        <v>613.1</v>
      </c>
      <c r="EU32" s="3">
        <v>67.7</v>
      </c>
      <c r="EV32" s="3">
        <v>290.89999999999998</v>
      </c>
      <c r="EW32" s="3">
        <v>167.06</v>
      </c>
      <c r="EY32" s="3"/>
      <c r="EZ32" s="3"/>
      <c r="FA32" s="3"/>
      <c r="FB32" s="3"/>
      <c r="FC32" s="3"/>
      <c r="FD32" s="3"/>
      <c r="FF32" s="3"/>
      <c r="FG32" s="3"/>
      <c r="FH32" s="3"/>
      <c r="FI32" s="3"/>
      <c r="FJ32" s="3"/>
      <c r="FK32" s="3"/>
      <c r="FM32" s="3"/>
      <c r="FN32" s="3"/>
      <c r="FO32" s="3"/>
      <c r="FP32" s="3"/>
      <c r="FQ32" s="3"/>
      <c r="FR32" s="3"/>
      <c r="FT32" s="3"/>
      <c r="FU32" s="3"/>
      <c r="FV32" s="3"/>
      <c r="FW32" s="3"/>
      <c r="FX32" s="3"/>
      <c r="FY32" s="3"/>
      <c r="GA32" s="3"/>
      <c r="GB32" s="3">
        <v>214.3</v>
      </c>
      <c r="GC32" s="3">
        <v>248.1</v>
      </c>
      <c r="GE32" s="3"/>
      <c r="GF32" s="3"/>
      <c r="GG32" s="3">
        <v>410</v>
      </c>
      <c r="GH32" s="3">
        <v>115</v>
      </c>
    </row>
    <row r="33" spans="1:191" x14ac:dyDescent="0.3">
      <c r="A33" s="6" t="s">
        <v>74</v>
      </c>
      <c r="CF33">
        <v>2</v>
      </c>
      <c r="CG33">
        <v>2</v>
      </c>
      <c r="CH33">
        <v>9</v>
      </c>
      <c r="CI33">
        <v>114</v>
      </c>
      <c r="CJ33">
        <v>98</v>
      </c>
      <c r="CK33">
        <v>0</v>
      </c>
      <c r="CM33" s="58">
        <f>AVERAGE(CF33:CL33)</f>
        <v>37.5</v>
      </c>
      <c r="CN33" s="3">
        <v>24</v>
      </c>
      <c r="CO33" s="3">
        <v>62</v>
      </c>
      <c r="CP33" s="3">
        <v>3</v>
      </c>
      <c r="CQ33" s="3">
        <v>20</v>
      </c>
      <c r="CR33" s="3">
        <v>4</v>
      </c>
      <c r="CS33" s="3">
        <v>6</v>
      </c>
      <c r="CT33" s="3">
        <v>47</v>
      </c>
      <c r="CU33" s="64">
        <v>7</v>
      </c>
      <c r="CV33" s="3"/>
      <c r="CW33" s="3"/>
      <c r="CX33" s="3">
        <v>34</v>
      </c>
      <c r="CY33" s="3">
        <v>1</v>
      </c>
      <c r="CZ33" s="3">
        <v>19</v>
      </c>
      <c r="DA33" s="3">
        <v>22</v>
      </c>
      <c r="DB33" s="3">
        <v>275</v>
      </c>
      <c r="DC33" s="3">
        <v>275</v>
      </c>
      <c r="DD33" s="3">
        <v>410</v>
      </c>
      <c r="DE33" s="58">
        <f>AVERAGE(CN33:DD33)</f>
        <v>80.599999999999994</v>
      </c>
      <c r="DF33" s="3"/>
      <c r="DG33" s="3"/>
      <c r="DH33" s="3">
        <v>161</v>
      </c>
      <c r="DI33" s="3">
        <v>52</v>
      </c>
      <c r="DJ33" s="3">
        <v>47</v>
      </c>
      <c r="DK33" s="3">
        <v>95</v>
      </c>
      <c r="DL33" s="3">
        <v>95</v>
      </c>
      <c r="DM33" s="3">
        <v>95</v>
      </c>
      <c r="DO33" s="3">
        <v>13.4</v>
      </c>
      <c r="DP33" s="3">
        <v>5.2</v>
      </c>
      <c r="DQ33" s="3">
        <v>7.4</v>
      </c>
      <c r="DR33" s="3">
        <v>4.0999999999999996</v>
      </c>
      <c r="DS33" s="3">
        <v>2</v>
      </c>
      <c r="DT33" s="3">
        <v>11</v>
      </c>
      <c r="DU33" s="3">
        <v>15.8</v>
      </c>
      <c r="DV33" s="3">
        <v>107.6</v>
      </c>
      <c r="DX33" s="3">
        <v>5.2</v>
      </c>
      <c r="DY33" s="3">
        <v>1</v>
      </c>
      <c r="DZ33" s="3">
        <v>5.2</v>
      </c>
      <c r="EA33" s="3">
        <v>1</v>
      </c>
      <c r="EB33" s="3">
        <v>9.6999999999999993</v>
      </c>
      <c r="EC33" s="3"/>
      <c r="ED33" s="3">
        <v>2</v>
      </c>
      <c r="EE33" s="3">
        <v>1</v>
      </c>
      <c r="EG33" s="3">
        <v>22.8</v>
      </c>
      <c r="EH33" s="3">
        <v>3</v>
      </c>
      <c r="EI33" s="3">
        <v>23.1</v>
      </c>
      <c r="EJ33" s="3">
        <v>9.8000000000000007</v>
      </c>
      <c r="EK33" s="3"/>
      <c r="EL33" s="3">
        <v>27.8</v>
      </c>
      <c r="EM33" s="3">
        <v>93.4</v>
      </c>
      <c r="EN33" s="3">
        <v>36.799999999999997</v>
      </c>
      <c r="EP33" s="3"/>
      <c r="EQ33" s="3">
        <v>15.8</v>
      </c>
      <c r="ER33" s="3">
        <v>10.9</v>
      </c>
      <c r="ES33" s="3">
        <v>3.1</v>
      </c>
      <c r="ET33" s="3">
        <v>1</v>
      </c>
      <c r="EU33" s="3">
        <v>32.700000000000003</v>
      </c>
      <c r="EV33" s="3">
        <v>2</v>
      </c>
      <c r="EW33" s="3">
        <v>21.3</v>
      </c>
      <c r="EY33" s="3">
        <v>1</v>
      </c>
      <c r="EZ33" s="3">
        <v>12.1</v>
      </c>
      <c r="FA33" s="3">
        <v>44.1</v>
      </c>
      <c r="FB33" s="3">
        <v>4.0999999999999996</v>
      </c>
      <c r="FC33" s="3"/>
      <c r="FD33" s="3"/>
      <c r="FF33" s="3">
        <v>3.1</v>
      </c>
      <c r="FG33" s="3">
        <v>3.1</v>
      </c>
      <c r="FH33" s="3">
        <v>2</v>
      </c>
      <c r="FI33" s="3">
        <v>40.4</v>
      </c>
      <c r="FJ33" s="3">
        <v>11</v>
      </c>
      <c r="FK33" s="3"/>
      <c r="FM33" s="3">
        <v>7.3</v>
      </c>
      <c r="FN33" s="3">
        <v>6.3</v>
      </c>
      <c r="FO33" s="3">
        <v>13.4</v>
      </c>
      <c r="FP33" s="3">
        <v>48.9</v>
      </c>
      <c r="FQ33" s="3">
        <v>1</v>
      </c>
      <c r="FR33" s="3">
        <v>5.2</v>
      </c>
      <c r="FT33" s="3">
        <v>2</v>
      </c>
      <c r="FU33" s="3">
        <v>6.3</v>
      </c>
      <c r="FV33" s="3">
        <v>3.1</v>
      </c>
      <c r="FW33" s="3">
        <v>10.9</v>
      </c>
      <c r="FX33" s="3">
        <v>1</v>
      </c>
      <c r="FY33" s="3">
        <v>21.1</v>
      </c>
      <c r="GA33" s="3">
        <v>435.2</v>
      </c>
      <c r="GB33" s="3">
        <v>13.4</v>
      </c>
      <c r="GC33" s="3">
        <v>10.9</v>
      </c>
      <c r="GE33" s="3">
        <v>14</v>
      </c>
      <c r="GF33" s="3">
        <v>2</v>
      </c>
      <c r="GG33" s="3">
        <v>36</v>
      </c>
      <c r="GH33" s="3">
        <v>19</v>
      </c>
    </row>
    <row r="34" spans="1:191" x14ac:dyDescent="0.3">
      <c r="A34" t="s">
        <v>115</v>
      </c>
      <c r="DO34" s="3">
        <v>435.2</v>
      </c>
      <c r="DP34" s="3">
        <v>93.2</v>
      </c>
      <c r="DQ34" s="3">
        <v>34.1</v>
      </c>
      <c r="DR34" s="3">
        <v>28.3</v>
      </c>
      <c r="DS34" s="3">
        <v>59.4</v>
      </c>
      <c r="DT34" s="3">
        <v>77.099999999999994</v>
      </c>
      <c r="DU34" s="3">
        <v>275.5</v>
      </c>
      <c r="DV34" s="3">
        <v>71.2</v>
      </c>
      <c r="DX34" s="3">
        <v>73.8</v>
      </c>
      <c r="DY34" s="3">
        <v>83.9</v>
      </c>
      <c r="DZ34" s="3">
        <v>461.1</v>
      </c>
      <c r="EA34" s="3">
        <v>35.9</v>
      </c>
      <c r="EB34" s="3">
        <v>73.3</v>
      </c>
      <c r="EC34" s="3">
        <v>73.8</v>
      </c>
      <c r="ED34" s="3">
        <v>61.3</v>
      </c>
      <c r="EE34" s="3">
        <v>22.1</v>
      </c>
      <c r="EG34" s="3">
        <v>46.4</v>
      </c>
      <c r="EH34" s="3">
        <v>55.7</v>
      </c>
      <c r="EI34" s="3">
        <v>52.9</v>
      </c>
      <c r="EJ34" s="3">
        <v>58.6</v>
      </c>
      <c r="EK34" s="3">
        <v>435.2</v>
      </c>
      <c r="EL34" s="3">
        <v>36.799999999999997</v>
      </c>
      <c r="EM34" s="3">
        <v>32.299999999999997</v>
      </c>
      <c r="EN34" s="3">
        <v>24.9</v>
      </c>
      <c r="EP34" s="3">
        <v>488.4</v>
      </c>
      <c r="EQ34" s="3">
        <v>49.6</v>
      </c>
      <c r="ER34" s="3">
        <v>488.4</v>
      </c>
      <c r="ES34" s="3">
        <v>38.9</v>
      </c>
      <c r="ET34" s="3">
        <v>110</v>
      </c>
      <c r="EU34" s="3">
        <v>336.4</v>
      </c>
      <c r="EV34" s="3">
        <v>32.299999999999997</v>
      </c>
      <c r="EW34" s="3">
        <v>35</v>
      </c>
      <c r="EY34" s="3">
        <v>63.7</v>
      </c>
      <c r="EZ34" s="3">
        <v>34.1</v>
      </c>
      <c r="FA34" s="3">
        <v>26.2</v>
      </c>
      <c r="FB34" s="3">
        <v>98.8</v>
      </c>
      <c r="FC34" s="3">
        <v>30.5</v>
      </c>
      <c r="FD34" s="3">
        <v>110.6</v>
      </c>
      <c r="FF34" s="3">
        <v>105</v>
      </c>
      <c r="FG34" s="3">
        <v>96</v>
      </c>
      <c r="FH34" s="3">
        <v>88.4</v>
      </c>
      <c r="FI34" s="3">
        <v>137.6</v>
      </c>
      <c r="FJ34" s="3">
        <v>90.8</v>
      </c>
      <c r="FK34" s="3">
        <v>129.6</v>
      </c>
      <c r="FM34" s="3">
        <v>53.8</v>
      </c>
      <c r="FN34" s="3">
        <v>816.4</v>
      </c>
      <c r="FO34" s="3">
        <v>68.900000000000006</v>
      </c>
      <c r="FP34" s="3">
        <v>86</v>
      </c>
      <c r="FQ34" s="3">
        <v>185</v>
      </c>
      <c r="FR34" s="3"/>
      <c r="FT34" s="3">
        <v>83.3</v>
      </c>
      <c r="FU34" s="3">
        <v>104.3</v>
      </c>
      <c r="FV34" s="3">
        <v>52.1</v>
      </c>
      <c r="FW34" s="3">
        <v>410.6</v>
      </c>
      <c r="FX34" s="95">
        <v>59.1</v>
      </c>
      <c r="FY34" s="96">
        <v>27.9</v>
      </c>
      <c r="GE34" s="3"/>
      <c r="GF34" s="3"/>
      <c r="GG34" s="3"/>
      <c r="GH34" s="3">
        <v>68</v>
      </c>
    </row>
    <row r="35" spans="1:191" ht="15" thickBot="1" x14ac:dyDescent="0.35"/>
    <row r="36" spans="1:191" ht="15" thickBot="1" x14ac:dyDescent="0.35">
      <c r="A36" s="5" t="s">
        <v>17</v>
      </c>
      <c r="B36" s="32">
        <v>35948</v>
      </c>
      <c r="C36" s="32">
        <v>16.100000000000001</v>
      </c>
      <c r="D36" s="32">
        <v>35976</v>
      </c>
      <c r="E36" s="32">
        <v>35990</v>
      </c>
      <c r="F36" s="32">
        <v>36004</v>
      </c>
      <c r="G36" s="32">
        <v>36018</v>
      </c>
      <c r="H36" s="32">
        <v>36032</v>
      </c>
      <c r="I36" s="32">
        <v>36046</v>
      </c>
      <c r="J36" s="65" t="s">
        <v>62</v>
      </c>
      <c r="K36" s="22">
        <v>36319</v>
      </c>
      <c r="L36" s="22">
        <v>36333</v>
      </c>
      <c r="M36" s="22">
        <v>36347</v>
      </c>
      <c r="N36" s="22">
        <v>36361</v>
      </c>
      <c r="O36" s="22">
        <v>36375</v>
      </c>
      <c r="P36" s="22">
        <v>36389</v>
      </c>
      <c r="Q36" s="22">
        <v>36403</v>
      </c>
      <c r="R36" s="22">
        <v>36417</v>
      </c>
      <c r="S36" s="65" t="s">
        <v>63</v>
      </c>
      <c r="U36" s="22">
        <v>36690</v>
      </c>
      <c r="V36" s="22">
        <v>36704</v>
      </c>
      <c r="W36" s="22">
        <v>36718</v>
      </c>
      <c r="X36" s="22">
        <v>36732</v>
      </c>
      <c r="Y36" s="22">
        <v>36746</v>
      </c>
      <c r="Z36" s="22">
        <v>36760</v>
      </c>
      <c r="AA36" s="22">
        <v>44079</v>
      </c>
      <c r="AB36" s="22">
        <v>36788</v>
      </c>
      <c r="AC36" s="22">
        <v>36790</v>
      </c>
      <c r="AD36" s="65" t="s">
        <v>64</v>
      </c>
      <c r="AE36" s="14">
        <v>37054</v>
      </c>
      <c r="AF36" s="14">
        <v>37068</v>
      </c>
      <c r="AG36" s="14">
        <v>37082</v>
      </c>
      <c r="AH36" s="14">
        <v>37096</v>
      </c>
      <c r="AI36" s="14">
        <v>37110</v>
      </c>
      <c r="AJ36" s="14">
        <v>37124</v>
      </c>
      <c r="AK36" s="14">
        <v>37138</v>
      </c>
      <c r="AL36" s="14">
        <v>37152</v>
      </c>
      <c r="AM36" s="65" t="s">
        <v>65</v>
      </c>
      <c r="AN36" s="22">
        <v>37432</v>
      </c>
      <c r="AO36" s="22">
        <v>37446</v>
      </c>
      <c r="AP36" s="22">
        <v>37460</v>
      </c>
      <c r="AQ36" s="22">
        <v>37474</v>
      </c>
      <c r="AR36" s="22">
        <v>37488</v>
      </c>
      <c r="AS36" s="22">
        <v>37502</v>
      </c>
      <c r="AT36" s="22">
        <v>37516</v>
      </c>
      <c r="AU36" s="22">
        <v>37543</v>
      </c>
      <c r="AV36" s="65" t="s">
        <v>66</v>
      </c>
      <c r="AW36" s="22">
        <v>37782</v>
      </c>
      <c r="AX36" s="22">
        <v>37796</v>
      </c>
      <c r="AY36" s="22">
        <v>37810</v>
      </c>
      <c r="AZ36" s="22">
        <v>37824</v>
      </c>
      <c r="BA36" s="22">
        <v>37838</v>
      </c>
      <c r="BB36" s="22">
        <v>37852</v>
      </c>
      <c r="BC36" s="22">
        <v>37866</v>
      </c>
      <c r="BD36" s="22">
        <v>37880</v>
      </c>
      <c r="BE36" s="65" t="s">
        <v>68</v>
      </c>
      <c r="BF36" s="36">
        <v>38146</v>
      </c>
      <c r="BG36" s="36">
        <v>38160</v>
      </c>
      <c r="BH36" s="36">
        <v>38174</v>
      </c>
      <c r="BI36" s="36">
        <v>38188</v>
      </c>
      <c r="BJ36" s="36">
        <v>38202</v>
      </c>
      <c r="BK36" s="36">
        <v>38230</v>
      </c>
      <c r="BL36" s="65" t="s">
        <v>69</v>
      </c>
      <c r="BM36" s="1">
        <v>38517</v>
      </c>
      <c r="BN36" s="1">
        <v>38531</v>
      </c>
      <c r="BO36" s="1">
        <v>38545</v>
      </c>
      <c r="BP36" s="1">
        <v>38559</v>
      </c>
      <c r="BQ36" s="1">
        <v>38573</v>
      </c>
      <c r="BR36" s="1">
        <v>38587</v>
      </c>
      <c r="BS36" s="1">
        <v>38601</v>
      </c>
      <c r="BT36" s="1">
        <v>38615</v>
      </c>
      <c r="BU36" s="65" t="s">
        <v>70</v>
      </c>
      <c r="BV36" s="42">
        <v>38881</v>
      </c>
      <c r="BW36" s="43">
        <v>38895</v>
      </c>
      <c r="BX36" s="44">
        <v>38909</v>
      </c>
      <c r="BY36" s="42">
        <v>38923</v>
      </c>
      <c r="BZ36" s="43">
        <v>38937</v>
      </c>
      <c r="CA36" s="43">
        <v>38951</v>
      </c>
      <c r="CB36" s="43">
        <v>38965</v>
      </c>
      <c r="CC36" s="44">
        <v>38979</v>
      </c>
      <c r="CD36" s="65" t="s">
        <v>71</v>
      </c>
      <c r="CE36" s="1">
        <v>39245</v>
      </c>
      <c r="CF36" s="1">
        <v>39259</v>
      </c>
      <c r="CG36" s="1">
        <v>39273</v>
      </c>
      <c r="CH36" s="1">
        <v>39301</v>
      </c>
      <c r="CI36" s="1">
        <v>39315</v>
      </c>
      <c r="CJ36" s="1">
        <v>39329</v>
      </c>
      <c r="CK36" s="1">
        <v>39343</v>
      </c>
      <c r="CL36" s="65" t="s">
        <v>79</v>
      </c>
      <c r="CM36" s="36">
        <v>39609</v>
      </c>
      <c r="CN36" s="36">
        <v>39622</v>
      </c>
      <c r="CO36" s="36">
        <v>39637</v>
      </c>
      <c r="CP36" s="36">
        <v>39651</v>
      </c>
      <c r="CQ36" s="36">
        <v>39665</v>
      </c>
      <c r="CR36" s="36">
        <v>39679</v>
      </c>
      <c r="CS36" s="36">
        <v>39693</v>
      </c>
      <c r="CT36" s="36">
        <v>39707</v>
      </c>
      <c r="CU36" s="1">
        <v>39973</v>
      </c>
      <c r="CV36" s="1">
        <v>44735</v>
      </c>
      <c r="CW36" s="1">
        <v>40001</v>
      </c>
      <c r="CX36" s="1">
        <v>40017</v>
      </c>
      <c r="CY36" s="1">
        <v>40029</v>
      </c>
      <c r="CZ36" s="1">
        <v>40043</v>
      </c>
      <c r="DA36" s="1">
        <v>40057</v>
      </c>
      <c r="DB36" s="1">
        <v>40071</v>
      </c>
      <c r="DC36" s="1">
        <v>40085</v>
      </c>
      <c r="DD36" s="66"/>
      <c r="DE36" s="36">
        <v>40337</v>
      </c>
      <c r="DF36" s="36">
        <v>40351</v>
      </c>
      <c r="DG36" s="36">
        <v>40365</v>
      </c>
      <c r="DH36" s="36">
        <v>40379</v>
      </c>
      <c r="DI36" s="36">
        <v>40393</v>
      </c>
      <c r="DJ36" s="36">
        <v>40407</v>
      </c>
      <c r="DK36" s="36">
        <v>40421</v>
      </c>
      <c r="DL36" s="36">
        <v>40435</v>
      </c>
      <c r="DN36" s="36">
        <v>41065</v>
      </c>
      <c r="DO36" s="36">
        <v>41079</v>
      </c>
      <c r="DP36" s="36">
        <v>41093</v>
      </c>
      <c r="DQ36" s="36">
        <v>41107</v>
      </c>
      <c r="DR36" s="36">
        <v>41121</v>
      </c>
      <c r="DS36" s="36">
        <v>41135</v>
      </c>
      <c r="DT36" s="36">
        <v>41149</v>
      </c>
      <c r="DU36" s="36">
        <v>41163</v>
      </c>
      <c r="DW36" s="91">
        <v>41429</v>
      </c>
      <c r="DX36" s="36">
        <v>41443</v>
      </c>
      <c r="DY36" s="36">
        <v>41457</v>
      </c>
      <c r="DZ36" s="36">
        <v>41471</v>
      </c>
      <c r="EA36" s="36">
        <v>41485</v>
      </c>
      <c r="EB36" s="36">
        <v>41499</v>
      </c>
      <c r="EC36" s="36">
        <v>41513</v>
      </c>
      <c r="ED36" s="36">
        <v>41527</v>
      </c>
      <c r="EF36" s="36">
        <v>41793</v>
      </c>
      <c r="EG36" s="36">
        <v>41807</v>
      </c>
      <c r="EH36" s="36">
        <v>41821</v>
      </c>
      <c r="EI36" s="36">
        <v>41835</v>
      </c>
      <c r="EJ36" s="36">
        <v>41849</v>
      </c>
      <c r="EK36" s="36">
        <v>41863</v>
      </c>
      <c r="EL36" s="36">
        <v>41877</v>
      </c>
      <c r="EM36" s="36">
        <v>41891</v>
      </c>
      <c r="EO36" s="36">
        <v>42157</v>
      </c>
      <c r="EP36" s="36">
        <v>42171</v>
      </c>
      <c r="EQ36" s="36">
        <v>42185</v>
      </c>
      <c r="ER36" s="36">
        <v>44756</v>
      </c>
      <c r="ES36" s="91">
        <v>42213</v>
      </c>
      <c r="ET36" s="36">
        <v>42227</v>
      </c>
      <c r="EU36" s="36">
        <v>42241</v>
      </c>
      <c r="EV36" s="36">
        <v>42255</v>
      </c>
      <c r="EX36" s="36">
        <v>42535</v>
      </c>
      <c r="EY36" s="36">
        <v>42549</v>
      </c>
      <c r="EZ36" s="36">
        <v>42563</v>
      </c>
      <c r="FA36" s="36">
        <v>42211</v>
      </c>
      <c r="FB36" s="36">
        <v>42591</v>
      </c>
      <c r="FC36" s="36">
        <v>42605</v>
      </c>
      <c r="FF36" s="91">
        <v>42899</v>
      </c>
      <c r="FG36" s="91">
        <v>42913</v>
      </c>
      <c r="FH36" s="91">
        <v>42927</v>
      </c>
      <c r="FI36" s="91">
        <v>42941</v>
      </c>
      <c r="FJ36" s="91">
        <v>42955</v>
      </c>
      <c r="FK36" s="91">
        <v>42969</v>
      </c>
      <c r="FN36" s="36">
        <v>43263</v>
      </c>
      <c r="FO36" s="36">
        <v>43277</v>
      </c>
      <c r="FP36" s="36">
        <v>43291</v>
      </c>
      <c r="FQ36" s="36">
        <v>43305</v>
      </c>
      <c r="FR36" s="36">
        <v>43319</v>
      </c>
      <c r="FS36" s="36">
        <v>43333</v>
      </c>
      <c r="FU36" s="36">
        <v>43627</v>
      </c>
      <c r="FV36" s="36">
        <v>43641</v>
      </c>
      <c r="FW36" s="36">
        <v>43655</v>
      </c>
      <c r="FX36" s="36">
        <v>43669</v>
      </c>
      <c r="FY36" s="36">
        <v>43683</v>
      </c>
      <c r="FZ36" s="36">
        <v>43697</v>
      </c>
      <c r="GB36" s="36">
        <v>44376</v>
      </c>
      <c r="GC36" s="36">
        <v>44404</v>
      </c>
      <c r="GD36" s="36">
        <v>44439</v>
      </c>
      <c r="GF36" s="1">
        <v>44733</v>
      </c>
      <c r="GG36" s="1">
        <v>44747</v>
      </c>
      <c r="GH36" s="1">
        <v>44761</v>
      </c>
      <c r="GI36" s="1">
        <v>44775</v>
      </c>
    </row>
    <row r="37" spans="1:191" ht="15.6" x14ac:dyDescent="0.3">
      <c r="A37" s="3" t="s">
        <v>43</v>
      </c>
      <c r="B37" s="7"/>
      <c r="C37" s="7"/>
      <c r="D37" s="7"/>
      <c r="E37" s="7"/>
      <c r="F37" s="7"/>
      <c r="G37" s="7"/>
      <c r="H37" s="7"/>
      <c r="I37" s="7"/>
      <c r="J37" s="66">
        <v>0</v>
      </c>
      <c r="K37" s="7"/>
      <c r="L37" s="7"/>
      <c r="M37" s="7"/>
      <c r="N37" s="7"/>
      <c r="O37" s="7"/>
      <c r="P37" s="7"/>
      <c r="Q37" s="7"/>
      <c r="R37" s="7"/>
      <c r="S37" s="66">
        <v>0</v>
      </c>
      <c r="U37" s="7"/>
      <c r="V37" s="7"/>
      <c r="W37" s="7"/>
      <c r="X37" s="7"/>
      <c r="Y37" s="7"/>
      <c r="Z37" s="7"/>
      <c r="AA37" s="7"/>
      <c r="AB37" s="7"/>
      <c r="AC37" s="7"/>
      <c r="AD37" s="66">
        <v>0</v>
      </c>
      <c r="AE37" s="34">
        <v>43</v>
      </c>
      <c r="AF37" s="35">
        <v>23</v>
      </c>
      <c r="AG37" s="35">
        <v>45</v>
      </c>
      <c r="AH37" s="35">
        <v>18</v>
      </c>
      <c r="AI37" s="35">
        <v>47</v>
      </c>
      <c r="AJ37" s="35">
        <v>2</v>
      </c>
      <c r="AK37" s="35">
        <v>1</v>
      </c>
      <c r="AL37" s="35">
        <v>1</v>
      </c>
      <c r="AM37" s="66">
        <f t="shared" ref="AM37:AM43" si="16">AVERAGE(AE37:AL37)</f>
        <v>22.5</v>
      </c>
      <c r="AN37" s="7">
        <v>1</v>
      </c>
      <c r="AO37" s="7">
        <v>30</v>
      </c>
      <c r="AP37" s="7">
        <v>1</v>
      </c>
      <c r="AQ37" s="7">
        <v>2</v>
      </c>
      <c r="AR37" s="7">
        <v>0</v>
      </c>
      <c r="AS37" s="7">
        <v>0</v>
      </c>
      <c r="AT37" s="7">
        <v>1</v>
      </c>
      <c r="AU37" s="7">
        <v>4</v>
      </c>
      <c r="AV37" s="66">
        <f t="shared" ref="AV37:AV43" si="17">AVERAGE(AN37:AU37)</f>
        <v>4.875</v>
      </c>
      <c r="AW37" s="7">
        <v>0</v>
      </c>
      <c r="AX37" s="7">
        <v>0</v>
      </c>
      <c r="AY37" s="7">
        <v>0</v>
      </c>
      <c r="AZ37" s="7">
        <v>2</v>
      </c>
      <c r="BA37" s="7"/>
      <c r="BB37" s="7">
        <v>11</v>
      </c>
      <c r="BC37" s="7">
        <v>2</v>
      </c>
      <c r="BD37" s="7">
        <v>89</v>
      </c>
      <c r="BE37" s="66">
        <f t="shared" ref="BE37:BE43" si="18">AVERAGE(AW37:BD37)</f>
        <v>14.857142857142858</v>
      </c>
      <c r="BF37" s="6">
        <v>14</v>
      </c>
      <c r="BG37" s="3">
        <v>17</v>
      </c>
      <c r="BH37" s="3">
        <v>8</v>
      </c>
      <c r="BI37" s="3">
        <v>20</v>
      </c>
      <c r="BJ37" s="3">
        <v>48</v>
      </c>
      <c r="BK37" s="3">
        <v>10</v>
      </c>
      <c r="BL37" s="66">
        <f t="shared" ref="BL37:BL43" si="19">AVERAGE(BF37:BK37)</f>
        <v>19.5</v>
      </c>
      <c r="BM37" s="6">
        <v>4</v>
      </c>
      <c r="BN37" s="3">
        <v>60</v>
      </c>
      <c r="BO37" s="3">
        <v>10</v>
      </c>
      <c r="BP37" s="3">
        <v>20</v>
      </c>
      <c r="BQ37" s="3">
        <v>16</v>
      </c>
      <c r="BR37" s="3">
        <v>8</v>
      </c>
      <c r="BS37" s="3">
        <v>10</v>
      </c>
      <c r="BT37" s="40">
        <v>10</v>
      </c>
      <c r="BU37" s="66">
        <f t="shared" ref="BU37:BU43" si="20">AVERAGE(BM37:BT37)</f>
        <v>17.25</v>
      </c>
      <c r="BV37" s="49">
        <v>6</v>
      </c>
      <c r="BW37" s="50">
        <v>24</v>
      </c>
      <c r="BX37" s="50">
        <v>1</v>
      </c>
      <c r="BY37" s="50">
        <v>264</v>
      </c>
      <c r="BZ37" s="50">
        <v>2</v>
      </c>
      <c r="CA37" s="50">
        <v>26</v>
      </c>
      <c r="CB37" s="50">
        <v>6</v>
      </c>
      <c r="CC37" s="51">
        <v>2</v>
      </c>
      <c r="CD37" s="66">
        <f t="shared" ref="CD37:CD43" si="21">AVERAGE(BV37:CC37)</f>
        <v>41.375</v>
      </c>
      <c r="CE37" s="49">
        <v>18</v>
      </c>
      <c r="CF37" s="50">
        <v>8</v>
      </c>
      <c r="CG37" s="50">
        <v>0</v>
      </c>
      <c r="CH37" s="50"/>
      <c r="CI37" s="50">
        <v>0</v>
      </c>
      <c r="CJ37" s="50">
        <v>0</v>
      </c>
      <c r="CK37" s="50">
        <v>0</v>
      </c>
      <c r="CL37" s="66">
        <f>AVERAGE(CE37:CK37)</f>
        <v>4.333333333333333</v>
      </c>
      <c r="CM37" s="3"/>
      <c r="CN37" s="3">
        <v>108</v>
      </c>
      <c r="CO37" s="3"/>
      <c r="CP37" s="3">
        <v>236</v>
      </c>
      <c r="CQ37" s="3">
        <v>148</v>
      </c>
      <c r="CR37" s="3"/>
      <c r="CS37" s="3">
        <v>10</v>
      </c>
      <c r="CT37" s="3">
        <v>93</v>
      </c>
      <c r="CU37" s="3">
        <v>8</v>
      </c>
      <c r="CV37" s="3">
        <v>50</v>
      </c>
      <c r="CW37" s="3"/>
      <c r="CX37" s="3"/>
      <c r="CY37" s="3"/>
      <c r="CZ37" s="3">
        <v>20</v>
      </c>
      <c r="DA37" s="3"/>
      <c r="DB37" s="3"/>
      <c r="DC37" s="64"/>
      <c r="DD37" s="66"/>
      <c r="DE37" s="3">
        <v>142</v>
      </c>
      <c r="DF37" s="3"/>
      <c r="DG37" s="3">
        <v>13</v>
      </c>
      <c r="DH37" s="3"/>
      <c r="DI37" s="89">
        <v>28</v>
      </c>
      <c r="DJ37" s="3">
        <v>11</v>
      </c>
      <c r="DK37" s="3">
        <v>11</v>
      </c>
      <c r="DL37" s="3">
        <v>11</v>
      </c>
      <c r="DN37" s="3"/>
      <c r="DO37" s="3">
        <v>11</v>
      </c>
      <c r="DP37" s="3"/>
      <c r="DQ37" s="3">
        <v>12.1</v>
      </c>
      <c r="DR37" s="3">
        <v>3.1</v>
      </c>
      <c r="DS37" s="3"/>
      <c r="DT37" s="3">
        <v>13.5</v>
      </c>
      <c r="DU37" s="3"/>
      <c r="DW37" s="3">
        <v>58.8</v>
      </c>
      <c r="DX37" s="3">
        <v>28.5</v>
      </c>
      <c r="DY37" s="3"/>
      <c r="DZ37" s="3">
        <v>24.1</v>
      </c>
      <c r="EA37" s="3"/>
      <c r="EB37" s="3">
        <v>49.6</v>
      </c>
      <c r="EC37" s="3">
        <v>21.6</v>
      </c>
      <c r="ED37" s="3">
        <v>8.6</v>
      </c>
      <c r="EF37" s="3">
        <v>14.4</v>
      </c>
      <c r="EG37" s="3"/>
      <c r="EH37" s="3">
        <v>22.6</v>
      </c>
      <c r="EI37" s="3">
        <v>12.2</v>
      </c>
      <c r="EJ37" s="3">
        <v>45</v>
      </c>
      <c r="EK37" s="3">
        <v>10.9</v>
      </c>
      <c r="EL37" s="3">
        <v>28.8</v>
      </c>
      <c r="EM37" s="3">
        <v>82</v>
      </c>
      <c r="EO37" s="3">
        <v>62</v>
      </c>
      <c r="EP37" s="3">
        <v>31.8</v>
      </c>
      <c r="EQ37" s="3">
        <v>103.9</v>
      </c>
      <c r="ER37" s="3">
        <v>28.2</v>
      </c>
      <c r="ES37" s="3">
        <v>18.7</v>
      </c>
      <c r="ET37" s="3">
        <v>6.3</v>
      </c>
      <c r="EU37" s="3">
        <v>10.8</v>
      </c>
      <c r="EV37" s="3">
        <v>16</v>
      </c>
      <c r="EX37" s="3">
        <v>13.4</v>
      </c>
      <c r="EY37" s="3">
        <v>19.5</v>
      </c>
      <c r="EZ37" s="3"/>
      <c r="FA37" s="3">
        <v>16</v>
      </c>
      <c r="FB37" s="3">
        <v>8.4</v>
      </c>
      <c r="FC37" s="3">
        <v>10.8</v>
      </c>
      <c r="FF37" s="3">
        <v>24.6</v>
      </c>
      <c r="FG37" s="3"/>
      <c r="FH37" s="3">
        <v>42.8</v>
      </c>
      <c r="FI37" s="3">
        <v>45.7</v>
      </c>
      <c r="FJ37" s="3">
        <v>45.7</v>
      </c>
      <c r="FK37" s="3"/>
      <c r="FN37" s="3">
        <v>6.3</v>
      </c>
      <c r="FO37" s="3"/>
      <c r="FP37" s="3">
        <v>51.2</v>
      </c>
      <c r="FQ37" s="3">
        <v>24.6</v>
      </c>
      <c r="FR37" s="3">
        <v>33.1</v>
      </c>
      <c r="FS37" s="3">
        <v>65</v>
      </c>
      <c r="FU37" s="3">
        <v>34.1</v>
      </c>
      <c r="FV37" s="3">
        <v>29.5</v>
      </c>
      <c r="FW37" s="3">
        <v>53.7</v>
      </c>
      <c r="FX37" s="3">
        <v>98.4</v>
      </c>
      <c r="FY37" s="3">
        <v>4.0999999999999996</v>
      </c>
      <c r="FZ37" s="3">
        <v>9.6</v>
      </c>
      <c r="GB37" s="3"/>
      <c r="GC37" s="3">
        <v>24.3</v>
      </c>
      <c r="GD37" s="3"/>
      <c r="GF37">
        <v>16</v>
      </c>
      <c r="GG37">
        <v>4</v>
      </c>
      <c r="GH37">
        <v>40</v>
      </c>
      <c r="GI37">
        <v>10</v>
      </c>
    </row>
    <row r="38" spans="1:191" x14ac:dyDescent="0.3">
      <c r="A38" s="3" t="s">
        <v>44</v>
      </c>
      <c r="B38" s="7"/>
      <c r="C38" s="7"/>
      <c r="D38" s="7"/>
      <c r="E38" s="7"/>
      <c r="F38" s="7"/>
      <c r="G38" s="7"/>
      <c r="H38" s="7"/>
      <c r="I38" s="7"/>
      <c r="J38" s="66">
        <v>0</v>
      </c>
      <c r="K38" s="7"/>
      <c r="L38" s="7"/>
      <c r="M38" s="7"/>
      <c r="N38" s="7"/>
      <c r="O38" s="7"/>
      <c r="P38" s="7"/>
      <c r="Q38" s="7"/>
      <c r="R38" s="7"/>
      <c r="S38" s="66">
        <v>0</v>
      </c>
      <c r="U38" s="7"/>
      <c r="V38" s="7"/>
      <c r="W38" s="7"/>
      <c r="X38" s="7"/>
      <c r="Y38" s="7"/>
      <c r="Z38" s="7"/>
      <c r="AA38" s="7"/>
      <c r="AB38" s="7"/>
      <c r="AC38" s="7"/>
      <c r="AD38" s="66">
        <v>0</v>
      </c>
      <c r="AE38" s="34">
        <v>44</v>
      </c>
      <c r="AF38" s="35">
        <v>180</v>
      </c>
      <c r="AG38" s="35">
        <v>409</v>
      </c>
      <c r="AH38" s="34">
        <v>36</v>
      </c>
      <c r="AI38" s="35">
        <v>67</v>
      </c>
      <c r="AJ38" s="35">
        <v>8</v>
      </c>
      <c r="AK38" s="35">
        <v>1</v>
      </c>
      <c r="AL38" s="35">
        <v>2</v>
      </c>
      <c r="AM38" s="66">
        <f t="shared" si="16"/>
        <v>93.375</v>
      </c>
      <c r="AN38" s="35">
        <v>2</v>
      </c>
      <c r="AO38" s="35">
        <v>34</v>
      </c>
      <c r="AP38" s="35">
        <v>1</v>
      </c>
      <c r="AQ38" s="35">
        <v>8</v>
      </c>
      <c r="AR38" s="35">
        <v>3</v>
      </c>
      <c r="AS38" s="35">
        <v>1</v>
      </c>
      <c r="AT38" s="35">
        <v>50</v>
      </c>
      <c r="AU38" s="35">
        <v>2</v>
      </c>
      <c r="AV38" s="66">
        <f t="shared" si="17"/>
        <v>12.625</v>
      </c>
      <c r="AW38" s="35">
        <v>0</v>
      </c>
      <c r="AX38" s="7">
        <v>13</v>
      </c>
      <c r="AY38" s="7">
        <v>19</v>
      </c>
      <c r="AZ38" s="7">
        <v>6</v>
      </c>
      <c r="BA38" s="7"/>
      <c r="BB38" s="7">
        <v>0</v>
      </c>
      <c r="BC38" s="7">
        <v>38</v>
      </c>
      <c r="BD38" s="7">
        <v>321</v>
      </c>
      <c r="BE38" s="66">
        <f t="shared" si="18"/>
        <v>56.714285714285715</v>
      </c>
      <c r="BF38" s="6">
        <v>6</v>
      </c>
      <c r="BG38" s="3">
        <v>50</v>
      </c>
      <c r="BH38" s="3">
        <v>10</v>
      </c>
      <c r="BI38" s="3">
        <v>44</v>
      </c>
      <c r="BJ38" s="3">
        <v>24</v>
      </c>
      <c r="BK38" s="3">
        <v>80</v>
      </c>
      <c r="BL38" s="66">
        <f t="shared" si="19"/>
        <v>35.666666666666664</v>
      </c>
      <c r="BM38" s="6">
        <v>156</v>
      </c>
      <c r="BN38" s="3"/>
      <c r="BO38" s="3">
        <v>14</v>
      </c>
      <c r="BP38" s="3">
        <v>108</v>
      </c>
      <c r="BQ38" s="3">
        <v>2</v>
      </c>
      <c r="BR38" s="3">
        <v>0</v>
      </c>
      <c r="BS38" s="3">
        <v>12</v>
      </c>
      <c r="BT38" s="40">
        <v>18</v>
      </c>
      <c r="BU38" s="66">
        <f t="shared" si="20"/>
        <v>44.285714285714285</v>
      </c>
      <c r="BV38" s="52">
        <v>30</v>
      </c>
      <c r="BW38" s="53">
        <v>68</v>
      </c>
      <c r="BX38" s="53">
        <v>84</v>
      </c>
      <c r="BY38" s="53">
        <v>342</v>
      </c>
      <c r="BZ38" s="53">
        <v>36</v>
      </c>
      <c r="CA38" s="53">
        <v>34</v>
      </c>
      <c r="CB38" s="53">
        <v>42</v>
      </c>
      <c r="CC38" s="54">
        <v>20</v>
      </c>
      <c r="CD38" s="66">
        <f t="shared" si="21"/>
        <v>82</v>
      </c>
      <c r="CE38" s="52">
        <v>76</v>
      </c>
      <c r="CF38" s="53">
        <v>10</v>
      </c>
      <c r="CG38" s="53">
        <v>10</v>
      </c>
      <c r="CH38" s="53"/>
      <c r="CI38" s="53">
        <v>3</v>
      </c>
      <c r="CJ38" s="53">
        <v>2</v>
      </c>
      <c r="CK38" s="53">
        <v>14</v>
      </c>
      <c r="CL38" s="66">
        <f>AVERAGE(CE38:CK38)</f>
        <v>19.166666666666668</v>
      </c>
      <c r="CM38" s="3"/>
      <c r="CN38" s="3">
        <v>228</v>
      </c>
      <c r="CO38" s="3"/>
      <c r="CP38" s="3">
        <v>173</v>
      </c>
      <c r="CQ38" s="3">
        <v>128</v>
      </c>
      <c r="CR38" s="3"/>
      <c r="CS38" s="3">
        <v>46</v>
      </c>
      <c r="CT38" s="3">
        <v>96</v>
      </c>
      <c r="CU38" s="3">
        <v>13</v>
      </c>
      <c r="CV38" s="3">
        <v>79</v>
      </c>
      <c r="CW38" s="3"/>
      <c r="CX38" s="3"/>
      <c r="CY38" s="3"/>
      <c r="CZ38" s="3">
        <v>75</v>
      </c>
      <c r="DA38" s="3"/>
      <c r="DB38" s="3"/>
      <c r="DC38" s="64"/>
      <c r="DD38" s="66"/>
      <c r="DE38" s="3">
        <v>111</v>
      </c>
      <c r="DF38" s="3"/>
      <c r="DG38" s="3">
        <v>33</v>
      </c>
      <c r="DH38" s="3"/>
      <c r="DI38" s="3">
        <v>38</v>
      </c>
      <c r="DJ38" s="3">
        <v>39</v>
      </c>
      <c r="DK38" s="3">
        <v>39</v>
      </c>
      <c r="DL38" s="3">
        <v>39</v>
      </c>
      <c r="DN38" s="3"/>
      <c r="DO38" s="3">
        <v>17.7</v>
      </c>
      <c r="DP38" s="3"/>
      <c r="DQ38" s="3">
        <v>172.3</v>
      </c>
      <c r="DR38" s="3">
        <v>86.2</v>
      </c>
      <c r="DS38" s="3"/>
      <c r="DT38" s="3">
        <v>1203.3</v>
      </c>
      <c r="DU38" s="3"/>
      <c r="DW38" s="3">
        <v>83.6</v>
      </c>
      <c r="DX38" s="3">
        <v>16.100000000000001</v>
      </c>
      <c r="DY38" s="3"/>
      <c r="DZ38" s="3">
        <v>25.3</v>
      </c>
      <c r="EA38" s="3"/>
      <c r="EB38" s="3">
        <v>44.3</v>
      </c>
      <c r="EC38" s="3">
        <v>63.3</v>
      </c>
      <c r="ED38" s="3">
        <v>14.2</v>
      </c>
      <c r="EF38" s="3">
        <v>5.2</v>
      </c>
      <c r="EG38" s="3"/>
      <c r="EH38" s="3">
        <v>30.1</v>
      </c>
      <c r="EI38" s="3">
        <v>51.2</v>
      </c>
      <c r="EJ38" s="3">
        <v>93.4</v>
      </c>
      <c r="EK38" s="3">
        <v>39.9</v>
      </c>
      <c r="EL38" s="3">
        <v>42.6</v>
      </c>
      <c r="EM38" s="3">
        <v>52</v>
      </c>
      <c r="EO38" s="3">
        <v>410.6</v>
      </c>
      <c r="EP38" s="3">
        <v>42.2</v>
      </c>
      <c r="EQ38" s="3">
        <v>139.6</v>
      </c>
      <c r="ER38" s="3">
        <v>8.4</v>
      </c>
      <c r="ES38" s="3">
        <v>410.6</v>
      </c>
      <c r="ET38" s="3">
        <v>24.6</v>
      </c>
      <c r="EU38" s="3">
        <v>52</v>
      </c>
      <c r="EV38" s="3">
        <v>52</v>
      </c>
      <c r="EX38" s="3">
        <v>27.5</v>
      </c>
      <c r="EY38" s="3"/>
      <c r="EZ38" s="3"/>
      <c r="FA38" s="3">
        <v>344.8</v>
      </c>
      <c r="FB38" s="3">
        <v>133.4</v>
      </c>
      <c r="FC38" s="3">
        <v>53.8</v>
      </c>
      <c r="FF38" s="3">
        <v>12.2</v>
      </c>
      <c r="FG38" s="3"/>
      <c r="FH38" s="3">
        <v>75.900000000000006</v>
      </c>
      <c r="FI38" s="3">
        <v>209.8</v>
      </c>
      <c r="FJ38" s="3">
        <v>209.8</v>
      </c>
      <c r="FK38" s="3"/>
      <c r="FN38" s="3">
        <v>12.1</v>
      </c>
      <c r="FO38" s="3"/>
      <c r="FP38" s="3">
        <v>21.8</v>
      </c>
      <c r="FQ38" s="3">
        <v>61.3</v>
      </c>
      <c r="FR38" s="3">
        <v>40.799999999999997</v>
      </c>
      <c r="FS38" s="3">
        <v>71.7</v>
      </c>
      <c r="FU38" s="3">
        <v>2419.6</v>
      </c>
      <c r="FV38" s="3">
        <v>20.3</v>
      </c>
      <c r="FW38" s="3">
        <v>14.8</v>
      </c>
      <c r="FX38" s="3">
        <v>488.4</v>
      </c>
      <c r="FY38" s="3">
        <v>2</v>
      </c>
      <c r="FZ38" s="3">
        <v>51.2</v>
      </c>
      <c r="GB38" s="3"/>
      <c r="GC38" s="3">
        <v>29.5</v>
      </c>
      <c r="GD38" s="3"/>
      <c r="GF38">
        <v>29</v>
      </c>
      <c r="GG38">
        <v>30</v>
      </c>
      <c r="GH38">
        <v>142</v>
      </c>
      <c r="GI38">
        <v>24</v>
      </c>
    </row>
    <row r="39" spans="1:191" x14ac:dyDescent="0.3">
      <c r="A39" s="33" t="s">
        <v>45</v>
      </c>
      <c r="B39" s="7"/>
      <c r="C39" s="7"/>
      <c r="D39" s="7"/>
      <c r="E39" s="7"/>
      <c r="F39" s="7"/>
      <c r="G39" s="7"/>
      <c r="H39" s="7"/>
      <c r="I39" s="7"/>
      <c r="J39" s="66">
        <v>0</v>
      </c>
      <c r="K39" s="7"/>
      <c r="L39" s="7"/>
      <c r="M39" s="7"/>
      <c r="N39" s="7"/>
      <c r="O39" s="7"/>
      <c r="P39" s="7"/>
      <c r="Q39" s="7"/>
      <c r="R39" s="7"/>
      <c r="S39" s="66">
        <v>0</v>
      </c>
      <c r="U39" s="7"/>
      <c r="V39" s="7"/>
      <c r="W39" s="7"/>
      <c r="X39" s="7"/>
      <c r="Y39" s="7"/>
      <c r="Z39" s="7"/>
      <c r="AA39" s="7"/>
      <c r="AB39" s="7"/>
      <c r="AC39" s="7"/>
      <c r="AD39" s="66">
        <v>0</v>
      </c>
      <c r="AE39" s="34">
        <v>62</v>
      </c>
      <c r="AF39" s="35">
        <v>152</v>
      </c>
      <c r="AG39" s="35">
        <v>284</v>
      </c>
      <c r="AH39" s="35">
        <v>196</v>
      </c>
      <c r="AI39" s="35">
        <v>93</v>
      </c>
      <c r="AJ39" s="35">
        <v>2</v>
      </c>
      <c r="AK39" s="35">
        <v>3</v>
      </c>
      <c r="AL39" s="35">
        <v>2</v>
      </c>
      <c r="AM39" s="66">
        <f t="shared" si="16"/>
        <v>99.25</v>
      </c>
      <c r="AN39" s="7"/>
      <c r="AO39" s="7"/>
      <c r="AP39" s="7"/>
      <c r="AQ39" s="7">
        <v>4</v>
      </c>
      <c r="AR39" s="7">
        <v>6</v>
      </c>
      <c r="AS39" s="7">
        <v>0</v>
      </c>
      <c r="AT39" s="7">
        <v>16</v>
      </c>
      <c r="AU39" s="7">
        <v>10</v>
      </c>
      <c r="AV39" s="66">
        <f t="shared" si="17"/>
        <v>7.2</v>
      </c>
      <c r="AW39" s="7">
        <v>0</v>
      </c>
      <c r="AX39" s="7">
        <v>0</v>
      </c>
      <c r="AY39" s="7">
        <v>0</v>
      </c>
      <c r="AZ39" s="7">
        <v>0</v>
      </c>
      <c r="BA39" s="7"/>
      <c r="BB39" s="7"/>
      <c r="BC39" s="7"/>
      <c r="BD39" s="7">
        <v>1840</v>
      </c>
      <c r="BE39" s="66">
        <f t="shared" si="18"/>
        <v>368</v>
      </c>
      <c r="BF39" s="6">
        <v>0</v>
      </c>
      <c r="BG39" s="3">
        <v>17</v>
      </c>
      <c r="BH39" s="3">
        <v>2</v>
      </c>
      <c r="BI39" s="3">
        <v>31</v>
      </c>
      <c r="BJ39" s="3">
        <v>38</v>
      </c>
      <c r="BK39" s="3">
        <v>96</v>
      </c>
      <c r="BL39" s="66">
        <f t="shared" si="19"/>
        <v>30.666666666666668</v>
      </c>
      <c r="BM39" s="6">
        <v>45</v>
      </c>
      <c r="BN39" s="3">
        <v>20</v>
      </c>
      <c r="BO39" s="3">
        <v>29</v>
      </c>
      <c r="BP39" s="3">
        <v>52</v>
      </c>
      <c r="BQ39" s="3">
        <v>82</v>
      </c>
      <c r="BR39" s="3">
        <v>10</v>
      </c>
      <c r="BS39" s="3">
        <v>12</v>
      </c>
      <c r="BT39" s="40">
        <v>18</v>
      </c>
      <c r="BU39" s="66">
        <f t="shared" si="20"/>
        <v>33.5</v>
      </c>
      <c r="BV39" s="52">
        <v>0</v>
      </c>
      <c r="BW39" s="52">
        <v>0</v>
      </c>
      <c r="BX39" s="52">
        <v>0</v>
      </c>
      <c r="BY39" s="52">
        <v>0</v>
      </c>
      <c r="BZ39" s="52">
        <v>0</v>
      </c>
      <c r="CA39" s="52">
        <v>0</v>
      </c>
      <c r="CB39" s="52">
        <v>0</v>
      </c>
      <c r="CC39" s="52">
        <v>0</v>
      </c>
      <c r="CD39" s="66">
        <f t="shared" si="21"/>
        <v>0</v>
      </c>
      <c r="CE39" s="52"/>
      <c r="CF39" s="52"/>
      <c r="CG39" s="52"/>
      <c r="CH39" s="53"/>
      <c r="CI39" s="52"/>
      <c r="CJ39" s="52"/>
      <c r="CK39" s="52"/>
      <c r="CL39" s="66">
        <v>0</v>
      </c>
      <c r="CM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64"/>
      <c r="DD39" s="66"/>
      <c r="DE39" s="3"/>
      <c r="DF39" s="3"/>
      <c r="DG39" s="3"/>
      <c r="DH39" s="3"/>
      <c r="DI39" s="3"/>
      <c r="DJ39" s="3"/>
      <c r="DK39" s="3"/>
      <c r="DL39" s="3"/>
      <c r="DN39" s="3"/>
      <c r="DO39" s="3"/>
      <c r="DP39" s="3"/>
      <c r="DQ39" s="3"/>
      <c r="DR39" s="3"/>
      <c r="DS39" s="3"/>
      <c r="DT39" s="3"/>
      <c r="DU39" s="3"/>
      <c r="DW39" s="3"/>
      <c r="DX39" s="3"/>
      <c r="DY39" s="3"/>
      <c r="DZ39" s="3"/>
      <c r="EA39" s="3"/>
      <c r="EB39" s="3"/>
      <c r="EC39" s="3"/>
      <c r="ED39" s="3"/>
      <c r="EF39" s="3"/>
      <c r="EG39" s="3"/>
      <c r="EH39" s="3"/>
      <c r="EI39" s="3"/>
      <c r="EJ39" s="3"/>
      <c r="EK39" s="3"/>
      <c r="EL39" s="3"/>
      <c r="EM39" s="3"/>
      <c r="EO39" s="3"/>
      <c r="EP39" s="3"/>
      <c r="EQ39" s="3"/>
      <c r="ER39" s="3"/>
      <c r="ES39" s="3"/>
      <c r="ET39" s="3"/>
      <c r="EU39" s="3"/>
      <c r="EV39" s="3"/>
      <c r="EX39" s="3"/>
      <c r="EY39" s="3"/>
      <c r="EZ39" s="3"/>
      <c r="FA39" s="3"/>
      <c r="FB39" s="3"/>
      <c r="FC39" s="3"/>
      <c r="FF39" s="3"/>
      <c r="FG39" s="3"/>
      <c r="FH39" s="3"/>
      <c r="FI39" s="3"/>
      <c r="FJ39" s="3"/>
      <c r="FK39" s="3"/>
      <c r="FN39" s="3"/>
      <c r="FO39" s="3"/>
      <c r="FP39" s="3"/>
      <c r="FQ39" s="3"/>
      <c r="FR39" s="3"/>
      <c r="FS39" s="3"/>
      <c r="FU39" s="3"/>
      <c r="FV39" s="3"/>
      <c r="FW39" s="3"/>
      <c r="FX39" s="3"/>
      <c r="FY39" s="3"/>
      <c r="FZ39" s="3"/>
      <c r="GB39" s="3"/>
      <c r="GC39" s="3"/>
      <c r="GD39" s="3"/>
      <c r="GF39">
        <v>35</v>
      </c>
    </row>
    <row r="40" spans="1:191" x14ac:dyDescent="0.3">
      <c r="A40" s="4" t="s">
        <v>18</v>
      </c>
      <c r="B40" s="16">
        <v>69</v>
      </c>
      <c r="C40" s="16">
        <v>37</v>
      </c>
      <c r="D40" s="16">
        <v>102</v>
      </c>
      <c r="E40" s="16">
        <v>12</v>
      </c>
      <c r="F40" s="16">
        <v>68</v>
      </c>
      <c r="G40" s="16">
        <v>30</v>
      </c>
      <c r="H40" s="16">
        <v>5</v>
      </c>
      <c r="I40" s="16">
        <v>1</v>
      </c>
      <c r="J40" s="66">
        <f>AVERAGE(B40:I40)</f>
        <v>40.5</v>
      </c>
      <c r="K40" s="7">
        <v>25</v>
      </c>
      <c r="L40" s="7">
        <v>10</v>
      </c>
      <c r="M40" s="7">
        <v>92</v>
      </c>
      <c r="N40" s="7">
        <v>208</v>
      </c>
      <c r="O40" s="7">
        <v>65</v>
      </c>
      <c r="P40" s="7">
        <v>45</v>
      </c>
      <c r="Q40" s="7">
        <v>37</v>
      </c>
      <c r="R40" s="7">
        <v>18</v>
      </c>
      <c r="S40" s="66">
        <f>AVERAGE(K40:R40)</f>
        <v>62.5</v>
      </c>
      <c r="U40" s="7">
        <v>0</v>
      </c>
      <c r="V40" s="7">
        <v>30</v>
      </c>
      <c r="W40" s="7">
        <v>26</v>
      </c>
      <c r="X40" s="7">
        <v>50</v>
      </c>
      <c r="Y40" s="7">
        <v>7</v>
      </c>
      <c r="Z40" s="7">
        <v>4</v>
      </c>
      <c r="AA40" s="7">
        <v>0</v>
      </c>
      <c r="AB40" s="7">
        <v>2</v>
      </c>
      <c r="AC40" s="7"/>
      <c r="AD40" s="66">
        <f>AVERAGE(U40:AC40)</f>
        <v>14.875</v>
      </c>
      <c r="AE40" s="34">
        <v>20</v>
      </c>
      <c r="AF40" s="35">
        <v>1</v>
      </c>
      <c r="AG40" s="35">
        <v>468</v>
      </c>
      <c r="AH40" s="34">
        <v>42</v>
      </c>
      <c r="AI40" s="35">
        <v>29</v>
      </c>
      <c r="AJ40" s="35">
        <v>1</v>
      </c>
      <c r="AK40" s="35">
        <v>1</v>
      </c>
      <c r="AL40" s="35">
        <v>1</v>
      </c>
      <c r="AM40" s="66">
        <f t="shared" si="16"/>
        <v>70.375</v>
      </c>
      <c r="AN40" s="7">
        <v>42</v>
      </c>
      <c r="AO40" s="7">
        <v>1</v>
      </c>
      <c r="AP40" s="7">
        <v>1</v>
      </c>
      <c r="AQ40" s="7">
        <v>0</v>
      </c>
      <c r="AR40" s="7">
        <v>0</v>
      </c>
      <c r="AS40" s="7">
        <v>16</v>
      </c>
      <c r="AT40" s="7">
        <v>0</v>
      </c>
      <c r="AU40" s="7"/>
      <c r="AV40" s="66">
        <f t="shared" si="17"/>
        <v>8.5714285714285712</v>
      </c>
      <c r="AW40" s="7">
        <v>0</v>
      </c>
      <c r="AX40" s="7">
        <v>73</v>
      </c>
      <c r="AY40" s="7">
        <v>20</v>
      </c>
      <c r="AZ40" s="7">
        <v>10</v>
      </c>
      <c r="BA40" s="7"/>
      <c r="BB40" s="7">
        <v>6</v>
      </c>
      <c r="BC40" s="7">
        <v>80</v>
      </c>
      <c r="BD40" s="7">
        <v>224</v>
      </c>
      <c r="BE40" s="66">
        <f t="shared" si="18"/>
        <v>59</v>
      </c>
      <c r="BF40" s="6">
        <v>4</v>
      </c>
      <c r="BG40" s="3">
        <v>58</v>
      </c>
      <c r="BH40" s="3">
        <v>2</v>
      </c>
      <c r="BI40" s="3">
        <v>64</v>
      </c>
      <c r="BJ40" s="3">
        <v>0</v>
      </c>
      <c r="BK40" s="3">
        <v>160</v>
      </c>
      <c r="BL40" s="66">
        <f t="shared" si="19"/>
        <v>48</v>
      </c>
      <c r="BM40" s="6">
        <v>22</v>
      </c>
      <c r="BN40" s="3">
        <v>10</v>
      </c>
      <c r="BO40" s="3">
        <v>98</v>
      </c>
      <c r="BP40" s="3">
        <v>88</v>
      </c>
      <c r="BQ40" s="3">
        <v>28</v>
      </c>
      <c r="BR40" s="3">
        <v>10</v>
      </c>
      <c r="BS40" s="3">
        <v>12</v>
      </c>
      <c r="BT40" s="40">
        <v>42</v>
      </c>
      <c r="BU40" s="66">
        <f t="shared" si="20"/>
        <v>38.75</v>
      </c>
      <c r="BV40" s="52">
        <v>100</v>
      </c>
      <c r="BW40" s="53">
        <v>106</v>
      </c>
      <c r="BX40" s="53">
        <v>2</v>
      </c>
      <c r="BY40" s="53" t="s">
        <v>51</v>
      </c>
      <c r="BZ40" s="53">
        <v>56</v>
      </c>
      <c r="CA40" s="53">
        <v>176</v>
      </c>
      <c r="CB40" s="53">
        <v>34</v>
      </c>
      <c r="CC40" s="54">
        <v>12</v>
      </c>
      <c r="CD40" s="66">
        <f t="shared" si="21"/>
        <v>69.428571428571431</v>
      </c>
      <c r="CE40" s="52">
        <v>2</v>
      </c>
      <c r="CF40" s="53">
        <v>10</v>
      </c>
      <c r="CG40" s="53">
        <v>16</v>
      </c>
      <c r="CH40" s="70">
        <v>0</v>
      </c>
      <c r="CI40" s="53">
        <v>1</v>
      </c>
      <c r="CJ40" s="53">
        <v>6</v>
      </c>
      <c r="CK40" s="53">
        <v>6</v>
      </c>
      <c r="CL40" s="66">
        <f t="shared" ref="CL40:CL47" si="22">AVERAGE(CE40:CK40)</f>
        <v>5.8571428571428568</v>
      </c>
      <c r="CM40" s="3">
        <v>36</v>
      </c>
      <c r="CN40" s="3">
        <v>1300</v>
      </c>
      <c r="CO40" s="3">
        <v>27</v>
      </c>
      <c r="CP40" s="3">
        <v>1414</v>
      </c>
      <c r="CQ40" s="3">
        <v>108</v>
      </c>
      <c r="CR40" s="3">
        <v>38</v>
      </c>
      <c r="CS40" s="3">
        <v>14</v>
      </c>
      <c r="CT40" s="3">
        <v>192</v>
      </c>
      <c r="CU40" s="3"/>
      <c r="CV40" s="3"/>
      <c r="CW40" s="3">
        <v>49</v>
      </c>
      <c r="CX40" s="3"/>
      <c r="CY40" s="3">
        <v>58</v>
      </c>
      <c r="CZ40" s="3">
        <v>68</v>
      </c>
      <c r="DA40" s="3">
        <v>26</v>
      </c>
      <c r="DB40" s="3">
        <v>26</v>
      </c>
      <c r="DC40" s="64">
        <v>1046</v>
      </c>
      <c r="DD40" s="66"/>
      <c r="DE40" s="3"/>
      <c r="DF40" s="3">
        <v>18</v>
      </c>
      <c r="DG40" s="3">
        <v>43</v>
      </c>
      <c r="DH40" s="3">
        <v>1046</v>
      </c>
      <c r="DI40" s="3">
        <v>84</v>
      </c>
      <c r="DJ40" s="3">
        <v>77</v>
      </c>
      <c r="DK40" s="3">
        <v>77</v>
      </c>
      <c r="DL40" s="3">
        <v>77</v>
      </c>
      <c r="DN40" s="3">
        <v>214.2</v>
      </c>
      <c r="DO40" s="3">
        <v>27.5</v>
      </c>
      <c r="DP40" s="3"/>
      <c r="DQ40" s="3">
        <v>1986.3</v>
      </c>
      <c r="DR40" s="3">
        <v>60.2</v>
      </c>
      <c r="DS40" s="3"/>
      <c r="DT40" s="3">
        <v>131.4</v>
      </c>
      <c r="DU40" s="3">
        <v>63.8</v>
      </c>
      <c r="DW40" s="3">
        <v>88.6</v>
      </c>
      <c r="DX40" s="3">
        <v>17.3</v>
      </c>
      <c r="DY40" s="3">
        <v>104.6</v>
      </c>
      <c r="DZ40" s="3">
        <v>38.9</v>
      </c>
      <c r="EA40" s="3">
        <v>27.8</v>
      </c>
      <c r="EB40" s="3">
        <v>25.6</v>
      </c>
      <c r="EC40" s="3">
        <v>55.6</v>
      </c>
      <c r="ED40" s="3">
        <v>15.6</v>
      </c>
      <c r="EF40" s="3">
        <v>13.4</v>
      </c>
      <c r="EG40" s="3"/>
      <c r="EH40" s="3">
        <v>36.4</v>
      </c>
      <c r="EI40" s="3">
        <v>44.1</v>
      </c>
      <c r="EJ40" s="3">
        <v>110.6</v>
      </c>
      <c r="EK40" s="3">
        <v>42.2</v>
      </c>
      <c r="EL40" s="3">
        <v>39.9</v>
      </c>
      <c r="EM40" s="3">
        <v>42.8</v>
      </c>
      <c r="EO40" s="3">
        <v>62</v>
      </c>
      <c r="EP40" s="3">
        <v>48.7</v>
      </c>
      <c r="EQ40" s="3">
        <v>108.6</v>
      </c>
      <c r="ER40" s="3">
        <v>44.8</v>
      </c>
      <c r="ES40" s="3">
        <v>70.599999999999994</v>
      </c>
      <c r="ET40" s="3">
        <v>22.6</v>
      </c>
      <c r="EU40" s="3">
        <v>60.9</v>
      </c>
      <c r="EV40" s="3">
        <v>52.9</v>
      </c>
      <c r="EX40" s="3">
        <v>25.9</v>
      </c>
      <c r="EY40" s="3">
        <v>27.5</v>
      </c>
      <c r="EZ40" s="3">
        <v>84.2</v>
      </c>
      <c r="FA40" s="3">
        <v>2419.6</v>
      </c>
      <c r="FB40" s="3">
        <v>25.9</v>
      </c>
      <c r="FC40" s="3">
        <v>191.8</v>
      </c>
      <c r="FF40" s="3"/>
      <c r="FG40" s="3"/>
      <c r="FH40" s="3">
        <v>55.6</v>
      </c>
      <c r="FI40" s="3">
        <v>547.5</v>
      </c>
      <c r="FJ40" s="3">
        <v>547.5</v>
      </c>
      <c r="FK40" s="3">
        <v>66.3</v>
      </c>
      <c r="FN40" s="3">
        <v>31.3</v>
      </c>
      <c r="FO40" s="3">
        <v>111.9</v>
      </c>
      <c r="FP40" s="3">
        <v>37.9</v>
      </c>
      <c r="FQ40" s="3">
        <v>143.9</v>
      </c>
      <c r="FR40" s="3">
        <v>62.7</v>
      </c>
      <c r="FS40" s="3">
        <v>57.3</v>
      </c>
      <c r="FU40" s="3">
        <v>365.4</v>
      </c>
      <c r="FV40" s="3">
        <v>33.6</v>
      </c>
      <c r="FW40" s="3">
        <v>55.6</v>
      </c>
      <c r="FX40" s="3">
        <v>2419.6</v>
      </c>
      <c r="FY40" s="3">
        <v>25.9</v>
      </c>
      <c r="FZ40" s="3">
        <v>86.5</v>
      </c>
      <c r="GB40" s="3">
        <v>65.7</v>
      </c>
      <c r="GC40" s="3">
        <v>56.3</v>
      </c>
      <c r="GD40" s="3">
        <v>54.8</v>
      </c>
      <c r="GF40">
        <v>41</v>
      </c>
      <c r="GG40">
        <v>53</v>
      </c>
      <c r="GH40">
        <v>548</v>
      </c>
      <c r="GI40">
        <v>7</v>
      </c>
    </row>
    <row r="41" spans="1:191" x14ac:dyDescent="0.3">
      <c r="A41" s="4" t="s">
        <v>19</v>
      </c>
      <c r="B41" s="16">
        <v>95</v>
      </c>
      <c r="C41" s="16">
        <v>45</v>
      </c>
      <c r="D41" s="16">
        <v>0</v>
      </c>
      <c r="E41" s="16">
        <v>4</v>
      </c>
      <c r="F41" s="16">
        <v>68</v>
      </c>
      <c r="G41" s="16">
        <v>0</v>
      </c>
      <c r="H41" s="16">
        <v>7</v>
      </c>
      <c r="I41" s="16">
        <v>15</v>
      </c>
      <c r="J41" s="66">
        <f>AVERAGE(B41:I41)</f>
        <v>29.25</v>
      </c>
      <c r="K41" s="8">
        <v>13</v>
      </c>
      <c r="L41" s="7">
        <v>5</v>
      </c>
      <c r="M41" s="7" t="s">
        <v>31</v>
      </c>
      <c r="N41" s="8">
        <v>692</v>
      </c>
      <c r="O41" s="7">
        <v>140</v>
      </c>
      <c r="P41" s="7" t="s">
        <v>31</v>
      </c>
      <c r="Q41" s="7" t="s">
        <v>31</v>
      </c>
      <c r="R41" s="7">
        <v>16</v>
      </c>
      <c r="S41" s="66">
        <f>AVERAGE(K41:R41)</f>
        <v>173.2</v>
      </c>
      <c r="U41" s="7"/>
      <c r="V41" s="7"/>
      <c r="W41" s="7"/>
      <c r="X41" s="7"/>
      <c r="Y41" s="7"/>
      <c r="Z41" s="7"/>
      <c r="AA41" s="7"/>
      <c r="AB41" s="7"/>
      <c r="AC41" s="7"/>
      <c r="AD41" s="66">
        <v>0</v>
      </c>
      <c r="AE41" s="34">
        <v>0</v>
      </c>
      <c r="AF41" s="35">
        <v>0</v>
      </c>
      <c r="AG41" s="35">
        <v>0</v>
      </c>
      <c r="AH41" s="35"/>
      <c r="AI41" s="35">
        <v>0</v>
      </c>
      <c r="AJ41" s="35">
        <v>58</v>
      </c>
      <c r="AK41" s="35">
        <v>5</v>
      </c>
      <c r="AL41" s="35">
        <v>20</v>
      </c>
      <c r="AM41" s="66">
        <f t="shared" si="16"/>
        <v>11.857142857142858</v>
      </c>
      <c r="AN41" s="7"/>
      <c r="AO41" s="7"/>
      <c r="AP41" s="8">
        <v>148</v>
      </c>
      <c r="AQ41" s="7">
        <v>120</v>
      </c>
      <c r="AR41" s="7">
        <v>0</v>
      </c>
      <c r="AS41" s="7">
        <v>22</v>
      </c>
      <c r="AT41" s="7">
        <v>30</v>
      </c>
      <c r="AU41" s="7">
        <v>750</v>
      </c>
      <c r="AV41" s="66">
        <f t="shared" si="17"/>
        <v>178.33333333333334</v>
      </c>
      <c r="AW41" s="7">
        <v>48</v>
      </c>
      <c r="AX41" s="7">
        <v>70</v>
      </c>
      <c r="AY41" s="7"/>
      <c r="AZ41" s="7">
        <v>5</v>
      </c>
      <c r="BA41" s="7">
        <v>228</v>
      </c>
      <c r="BB41" s="7"/>
      <c r="BC41" s="7">
        <v>44</v>
      </c>
      <c r="BD41" s="7"/>
      <c r="BE41" s="66">
        <f t="shared" si="18"/>
        <v>79</v>
      </c>
      <c r="BF41" s="6">
        <v>8</v>
      </c>
      <c r="BG41" s="3">
        <v>58</v>
      </c>
      <c r="BH41" s="3">
        <v>6</v>
      </c>
      <c r="BI41" s="3">
        <v>0</v>
      </c>
      <c r="BJ41" s="3">
        <v>16</v>
      </c>
      <c r="BK41" s="3">
        <v>80</v>
      </c>
      <c r="BL41" s="66">
        <f t="shared" si="19"/>
        <v>28</v>
      </c>
      <c r="BM41" s="6"/>
      <c r="BN41" s="3"/>
      <c r="BO41" s="3"/>
      <c r="BP41" s="3">
        <v>8</v>
      </c>
      <c r="BQ41" s="3"/>
      <c r="BR41" s="3">
        <v>0</v>
      </c>
      <c r="BS41" s="3">
        <v>4</v>
      </c>
      <c r="BT41" s="40">
        <v>38</v>
      </c>
      <c r="BU41" s="66">
        <f t="shared" si="20"/>
        <v>12.5</v>
      </c>
      <c r="BV41" s="52" t="s">
        <v>51</v>
      </c>
      <c r="BW41" s="53">
        <v>38</v>
      </c>
      <c r="BX41" s="53">
        <v>2</v>
      </c>
      <c r="BY41" s="53">
        <v>362</v>
      </c>
      <c r="BZ41" s="53" t="s">
        <v>51</v>
      </c>
      <c r="CA41" s="53">
        <v>174</v>
      </c>
      <c r="CB41" s="53">
        <v>70</v>
      </c>
      <c r="CC41" s="54" t="s">
        <v>51</v>
      </c>
      <c r="CD41" s="66">
        <f t="shared" si="21"/>
        <v>129.19999999999999</v>
      </c>
      <c r="CE41" s="52"/>
      <c r="CF41" s="53"/>
      <c r="CG41" s="53"/>
      <c r="CH41" s="53"/>
      <c r="CI41" s="53">
        <v>1</v>
      </c>
      <c r="CJ41" s="53">
        <v>0</v>
      </c>
      <c r="CK41" s="53">
        <v>41</v>
      </c>
      <c r="CL41" s="66">
        <f t="shared" si="22"/>
        <v>14</v>
      </c>
      <c r="CM41" s="3"/>
      <c r="CN41" s="3">
        <v>1203</v>
      </c>
      <c r="CO41" s="3">
        <v>25</v>
      </c>
      <c r="CP41" s="3">
        <v>345</v>
      </c>
      <c r="CQ41" s="3">
        <v>121</v>
      </c>
      <c r="CR41" s="3">
        <v>37</v>
      </c>
      <c r="CS41" s="3">
        <v>22</v>
      </c>
      <c r="CT41" s="3"/>
      <c r="CU41" s="3"/>
      <c r="CV41" s="3"/>
      <c r="CW41" s="3">
        <v>32</v>
      </c>
      <c r="CX41" s="3"/>
      <c r="CY41" s="3">
        <v>51</v>
      </c>
      <c r="CZ41" s="3">
        <v>64</v>
      </c>
      <c r="DA41" s="3">
        <v>28</v>
      </c>
      <c r="DB41" s="3">
        <v>28</v>
      </c>
      <c r="DC41" s="64">
        <v>345</v>
      </c>
      <c r="DD41" s="66"/>
      <c r="DE41" s="3"/>
      <c r="DF41" s="3">
        <v>7</v>
      </c>
      <c r="DG41" s="3">
        <v>30</v>
      </c>
      <c r="DH41" s="3">
        <v>365</v>
      </c>
      <c r="DI41" s="3">
        <v>157</v>
      </c>
      <c r="DJ41" s="3">
        <v>64</v>
      </c>
      <c r="DK41" s="3">
        <v>64</v>
      </c>
      <c r="DL41" s="3">
        <v>64</v>
      </c>
      <c r="DN41" s="3">
        <v>275.5</v>
      </c>
      <c r="DO41" s="3">
        <v>16.100000000000001</v>
      </c>
      <c r="DP41" s="3">
        <v>29.9</v>
      </c>
      <c r="DQ41" s="3">
        <v>228.2</v>
      </c>
      <c r="DR41" s="3">
        <v>72.7</v>
      </c>
      <c r="DS41" s="3">
        <v>78</v>
      </c>
      <c r="DT41" s="3"/>
      <c r="DU41" s="3">
        <v>62</v>
      </c>
      <c r="DW41" s="3">
        <v>88.4</v>
      </c>
      <c r="DX41" s="3">
        <v>19.899999999999999</v>
      </c>
      <c r="DY41" s="3"/>
      <c r="DZ41" s="3"/>
      <c r="EA41" s="3">
        <v>29.2</v>
      </c>
      <c r="EB41" s="3">
        <v>38.799999999999997</v>
      </c>
      <c r="EC41" s="3"/>
      <c r="ED41" s="3"/>
      <c r="EF41" s="3">
        <v>15.6</v>
      </c>
      <c r="EG41" s="3">
        <v>60.2</v>
      </c>
      <c r="EH41" s="3"/>
      <c r="EI41" s="3">
        <v>26.2</v>
      </c>
      <c r="EJ41" s="3">
        <v>260.3</v>
      </c>
      <c r="EK41" s="3">
        <v>45.7</v>
      </c>
      <c r="EL41" s="3">
        <v>43.2</v>
      </c>
      <c r="EM41" s="3">
        <v>32.700000000000003</v>
      </c>
      <c r="EO41" s="3">
        <v>1986.3</v>
      </c>
      <c r="EP41" s="3">
        <v>56.9</v>
      </c>
      <c r="EQ41" s="3"/>
      <c r="ER41" s="3">
        <v>33.1</v>
      </c>
      <c r="ES41" s="3">
        <v>49.6</v>
      </c>
      <c r="ET41" s="3"/>
      <c r="EU41" s="3"/>
      <c r="EV41" s="3">
        <v>28.1</v>
      </c>
      <c r="EX41" s="3">
        <v>43.5</v>
      </c>
      <c r="EY41" s="3">
        <v>44.8</v>
      </c>
      <c r="EZ41" s="3">
        <v>50.4</v>
      </c>
      <c r="FA41" s="3">
        <v>64.5</v>
      </c>
      <c r="FB41" s="3">
        <v>15.6</v>
      </c>
      <c r="FC41" s="3">
        <v>547.5</v>
      </c>
      <c r="FF41" s="3">
        <v>27.9</v>
      </c>
      <c r="FG41" s="3">
        <v>26.2</v>
      </c>
      <c r="FH41" s="3">
        <v>56.3</v>
      </c>
      <c r="FI41" s="3"/>
      <c r="FJ41" s="3"/>
      <c r="FK41" s="3">
        <v>65.7</v>
      </c>
      <c r="FN41" s="3">
        <v>52</v>
      </c>
      <c r="FO41" s="3">
        <v>111.2</v>
      </c>
      <c r="FP41" s="3">
        <v>14.5</v>
      </c>
      <c r="FQ41" s="3">
        <v>328.2</v>
      </c>
      <c r="FR41" s="3">
        <v>38.4</v>
      </c>
      <c r="FS41" s="3">
        <v>65</v>
      </c>
      <c r="FU41" s="3">
        <v>36.4</v>
      </c>
      <c r="FV41" s="3">
        <v>23.1</v>
      </c>
      <c r="FW41" s="3">
        <v>50.4</v>
      </c>
      <c r="FX41" s="3">
        <v>1413.6</v>
      </c>
      <c r="FY41" s="3"/>
      <c r="FZ41" s="3">
        <v>67</v>
      </c>
      <c r="GB41" s="3">
        <v>73.3</v>
      </c>
      <c r="GC41" s="3">
        <v>135.4</v>
      </c>
      <c r="GD41" s="3">
        <v>248.1</v>
      </c>
      <c r="GG41">
        <v>84</v>
      </c>
      <c r="GH41">
        <v>248</v>
      </c>
    </row>
    <row r="42" spans="1:191" x14ac:dyDescent="0.3">
      <c r="A42" s="4" t="s">
        <v>20</v>
      </c>
      <c r="B42" s="16">
        <v>0</v>
      </c>
      <c r="C42" s="16">
        <v>0</v>
      </c>
      <c r="D42" s="16">
        <v>0</v>
      </c>
      <c r="E42" s="16">
        <v>9</v>
      </c>
      <c r="F42" s="16">
        <v>92</v>
      </c>
      <c r="G42" s="16">
        <v>80</v>
      </c>
      <c r="H42" s="16">
        <v>14</v>
      </c>
      <c r="I42" s="16">
        <v>119</v>
      </c>
      <c r="J42" s="66">
        <f>AVERAGE(B42:I42)</f>
        <v>39.25</v>
      </c>
      <c r="K42" s="12">
        <v>13</v>
      </c>
      <c r="L42" s="7">
        <v>20</v>
      </c>
      <c r="M42" s="7"/>
      <c r="N42" s="7">
        <v>98</v>
      </c>
      <c r="O42" s="7"/>
      <c r="P42" s="7"/>
      <c r="Q42" s="7"/>
      <c r="R42" s="7">
        <v>51</v>
      </c>
      <c r="S42" s="66">
        <f>AVERAGE(K42:R42)</f>
        <v>45.5</v>
      </c>
      <c r="U42" s="7"/>
      <c r="V42" s="7"/>
      <c r="W42" s="7"/>
      <c r="X42" s="7"/>
      <c r="Y42" s="7"/>
      <c r="Z42" s="7"/>
      <c r="AA42" s="7"/>
      <c r="AB42" s="7"/>
      <c r="AC42" s="7"/>
      <c r="AD42" s="66">
        <v>0</v>
      </c>
      <c r="AE42" s="34">
        <v>0</v>
      </c>
      <c r="AF42" s="35">
        <v>0</v>
      </c>
      <c r="AG42" s="35">
        <v>0</v>
      </c>
      <c r="AH42" s="35"/>
      <c r="AI42" s="35">
        <v>0</v>
      </c>
      <c r="AJ42" s="35">
        <v>0</v>
      </c>
      <c r="AK42" s="35">
        <v>0</v>
      </c>
      <c r="AL42" s="35">
        <v>0</v>
      </c>
      <c r="AM42" s="66">
        <f t="shared" si="16"/>
        <v>0</v>
      </c>
      <c r="AN42" s="7">
        <v>1</v>
      </c>
      <c r="AO42" s="7"/>
      <c r="AP42" s="7">
        <v>1</v>
      </c>
      <c r="AQ42" s="7">
        <v>1</v>
      </c>
      <c r="AR42" s="7">
        <v>0</v>
      </c>
      <c r="AS42" s="7">
        <v>0</v>
      </c>
      <c r="AT42" s="7">
        <v>4</v>
      </c>
      <c r="AU42" s="7"/>
      <c r="AV42" s="66">
        <f t="shared" si="17"/>
        <v>1.1666666666666667</v>
      </c>
      <c r="AW42" s="7">
        <v>3</v>
      </c>
      <c r="AX42" s="7">
        <v>0</v>
      </c>
      <c r="AY42" s="7">
        <v>6</v>
      </c>
      <c r="AZ42" s="7">
        <v>4</v>
      </c>
      <c r="BA42" s="7"/>
      <c r="BB42" s="7">
        <v>11</v>
      </c>
      <c r="BC42" s="7">
        <v>4</v>
      </c>
      <c r="BD42" s="7">
        <v>41</v>
      </c>
      <c r="BE42" s="66">
        <f t="shared" si="18"/>
        <v>9.8571428571428577</v>
      </c>
      <c r="BF42" s="6">
        <v>0</v>
      </c>
      <c r="BG42" s="3">
        <v>45</v>
      </c>
      <c r="BH42" s="3">
        <v>6</v>
      </c>
      <c r="BI42" s="3">
        <v>77</v>
      </c>
      <c r="BJ42" s="3">
        <v>11</v>
      </c>
      <c r="BK42" s="3">
        <v>130</v>
      </c>
      <c r="BL42" s="66">
        <f t="shared" si="19"/>
        <v>44.833333333333336</v>
      </c>
      <c r="BM42" s="6">
        <v>169</v>
      </c>
      <c r="BN42" s="3">
        <v>30</v>
      </c>
      <c r="BO42" s="3">
        <v>74</v>
      </c>
      <c r="BP42" s="3">
        <v>8</v>
      </c>
      <c r="BQ42" s="3">
        <v>10</v>
      </c>
      <c r="BR42" s="3"/>
      <c r="BS42" s="3">
        <v>4</v>
      </c>
      <c r="BT42" s="40">
        <v>18</v>
      </c>
      <c r="BU42" s="66">
        <f t="shared" si="20"/>
        <v>44.714285714285715</v>
      </c>
      <c r="BV42" s="52">
        <v>90</v>
      </c>
      <c r="BW42" s="53">
        <v>144</v>
      </c>
      <c r="BX42" s="53">
        <v>2</v>
      </c>
      <c r="BY42" s="53" t="s">
        <v>51</v>
      </c>
      <c r="BZ42" s="53" t="s">
        <v>51</v>
      </c>
      <c r="CA42" s="53" t="s">
        <v>51</v>
      </c>
      <c r="CB42" s="53">
        <v>70</v>
      </c>
      <c r="CC42" s="54">
        <v>14</v>
      </c>
      <c r="CD42" s="66">
        <f t="shared" si="21"/>
        <v>64</v>
      </c>
      <c r="CE42" s="52">
        <v>62</v>
      </c>
      <c r="CF42" s="53"/>
      <c r="CG42" s="53">
        <v>138</v>
      </c>
      <c r="CH42" s="53">
        <v>0</v>
      </c>
      <c r="CI42" s="53">
        <v>0</v>
      </c>
      <c r="CJ42" s="53"/>
      <c r="CK42" s="53">
        <v>1</v>
      </c>
      <c r="CL42" s="66">
        <f t="shared" si="22"/>
        <v>40.200000000000003</v>
      </c>
      <c r="CM42" s="3">
        <v>26</v>
      </c>
      <c r="CN42" s="3">
        <v>1733</v>
      </c>
      <c r="CO42" s="3">
        <v>18</v>
      </c>
      <c r="CP42" s="3">
        <v>291</v>
      </c>
      <c r="CQ42" s="3">
        <v>119</v>
      </c>
      <c r="CR42" s="3"/>
      <c r="CS42" s="3"/>
      <c r="CT42" s="3"/>
      <c r="CU42" s="3"/>
      <c r="CV42" s="3"/>
      <c r="CW42" s="3"/>
      <c r="CX42" s="3"/>
      <c r="CY42" s="3">
        <v>488</v>
      </c>
      <c r="CZ42" s="3">
        <v>86</v>
      </c>
      <c r="DA42" s="3">
        <v>40</v>
      </c>
      <c r="DB42" s="3">
        <v>40</v>
      </c>
      <c r="DC42" s="64">
        <v>73</v>
      </c>
      <c r="DD42" s="66"/>
      <c r="DE42" s="3"/>
      <c r="DF42" s="3">
        <v>26</v>
      </c>
      <c r="DG42" s="3">
        <v>166</v>
      </c>
      <c r="DH42" s="3"/>
      <c r="DI42" s="3">
        <v>19</v>
      </c>
      <c r="DJ42" s="3">
        <v>35</v>
      </c>
      <c r="DK42" s="3">
        <v>35</v>
      </c>
      <c r="DL42" s="3">
        <v>35</v>
      </c>
      <c r="DN42" s="3"/>
      <c r="DO42" s="3"/>
      <c r="DP42" s="3"/>
      <c r="DQ42" s="3"/>
      <c r="DR42" s="3"/>
      <c r="DS42" s="3"/>
      <c r="DT42" s="3"/>
      <c r="DU42" s="3"/>
      <c r="DW42" s="3"/>
      <c r="DX42" s="3"/>
      <c r="DY42" s="3"/>
      <c r="DZ42" s="3"/>
      <c r="EA42" s="3"/>
      <c r="EB42" s="3"/>
      <c r="EC42" s="3">
        <v>131.4</v>
      </c>
      <c r="ED42" s="3"/>
      <c r="EF42" s="3">
        <v>26.6</v>
      </c>
      <c r="EG42" s="3">
        <v>82</v>
      </c>
      <c r="EH42" s="3"/>
      <c r="EI42" s="3">
        <v>48</v>
      </c>
      <c r="EJ42" s="3">
        <v>185</v>
      </c>
      <c r="EK42" s="3"/>
      <c r="EL42" s="3">
        <v>37.9</v>
      </c>
      <c r="EM42" s="3">
        <v>23.2</v>
      </c>
      <c r="EO42" s="3">
        <v>1046.2</v>
      </c>
      <c r="EP42" s="3"/>
      <c r="EQ42" s="3">
        <v>307.60000000000002</v>
      </c>
      <c r="ER42" s="3"/>
      <c r="ES42" s="3"/>
      <c r="ET42" s="3">
        <v>16.899999999999999</v>
      </c>
      <c r="EU42" s="3">
        <v>31.3</v>
      </c>
      <c r="EV42" s="3">
        <v>27.9</v>
      </c>
      <c r="EX42" s="3">
        <v>72.3</v>
      </c>
      <c r="EY42" s="3">
        <v>43.5</v>
      </c>
      <c r="EZ42" s="3">
        <v>34.5</v>
      </c>
      <c r="FA42" s="3">
        <v>60.9</v>
      </c>
      <c r="FB42" s="3">
        <v>9.8000000000000007</v>
      </c>
      <c r="FC42" s="3">
        <v>547.5</v>
      </c>
      <c r="FF42" s="3"/>
      <c r="FG42" s="3">
        <v>40.4</v>
      </c>
      <c r="FH42" s="3">
        <v>46.5</v>
      </c>
      <c r="FI42" s="3"/>
      <c r="FJ42" s="3"/>
      <c r="FK42" s="3">
        <v>24.1</v>
      </c>
      <c r="FN42" s="3">
        <v>37.4</v>
      </c>
      <c r="FO42" s="3">
        <v>118.7</v>
      </c>
      <c r="FP42" s="3">
        <v>70.3</v>
      </c>
      <c r="FQ42" s="3">
        <v>42.8</v>
      </c>
      <c r="FR42" s="3">
        <v>39.5</v>
      </c>
      <c r="FS42" s="3"/>
      <c r="FU42" s="3"/>
      <c r="FV42" s="3"/>
      <c r="FW42" s="3"/>
      <c r="FX42" s="3">
        <v>106.7</v>
      </c>
      <c r="FY42" s="3"/>
      <c r="FZ42" s="3"/>
      <c r="GB42" s="3"/>
      <c r="GC42" s="3"/>
      <c r="GD42" s="3"/>
      <c r="GI42">
        <v>41</v>
      </c>
    </row>
    <row r="43" spans="1:191" x14ac:dyDescent="0.3">
      <c r="A43" s="4" t="s">
        <v>21</v>
      </c>
      <c r="B43" s="16">
        <v>0</v>
      </c>
      <c r="C43" s="16">
        <v>123</v>
      </c>
      <c r="D43" s="16">
        <v>89</v>
      </c>
      <c r="E43" s="16">
        <v>31</v>
      </c>
      <c r="F43" s="16">
        <v>83</v>
      </c>
      <c r="G43" s="16">
        <v>90</v>
      </c>
      <c r="H43" s="16">
        <v>6</v>
      </c>
      <c r="I43" s="16">
        <v>319</v>
      </c>
      <c r="J43" s="66">
        <f>AVERAGE(B43:I43)</f>
        <v>92.625</v>
      </c>
      <c r="K43" s="12"/>
      <c r="L43" s="7"/>
      <c r="M43" s="7"/>
      <c r="N43" s="7">
        <v>56</v>
      </c>
      <c r="O43" s="7"/>
      <c r="P43" s="7">
        <v>16</v>
      </c>
      <c r="Q43" s="7">
        <v>12</v>
      </c>
      <c r="R43" s="7">
        <v>24</v>
      </c>
      <c r="S43" s="66">
        <f>AVERAGE(K43:R43)</f>
        <v>27</v>
      </c>
      <c r="U43" s="7">
        <v>42</v>
      </c>
      <c r="V43" s="7">
        <v>124</v>
      </c>
      <c r="W43" s="7">
        <v>4</v>
      </c>
      <c r="X43" s="7">
        <v>40</v>
      </c>
      <c r="Y43" s="7">
        <v>382</v>
      </c>
      <c r="Z43" s="7">
        <v>30</v>
      </c>
      <c r="AA43" s="7">
        <v>4</v>
      </c>
      <c r="AB43" s="7"/>
      <c r="AC43" s="7"/>
      <c r="AD43" s="66">
        <f>AVERAGE(U43:AC43)</f>
        <v>89.428571428571431</v>
      </c>
      <c r="AE43" s="35">
        <v>450</v>
      </c>
      <c r="AF43" s="35">
        <v>800</v>
      </c>
      <c r="AG43" s="34">
        <v>68</v>
      </c>
      <c r="AH43" s="35">
        <v>14</v>
      </c>
      <c r="AI43" s="35">
        <v>28</v>
      </c>
      <c r="AJ43" s="35">
        <v>58</v>
      </c>
      <c r="AK43" s="35">
        <v>4</v>
      </c>
      <c r="AL43" s="35">
        <v>24</v>
      </c>
      <c r="AM43" s="66">
        <f t="shared" si="16"/>
        <v>180.75</v>
      </c>
      <c r="AN43" s="7">
        <v>130</v>
      </c>
      <c r="AO43" s="7">
        <v>112</v>
      </c>
      <c r="AP43" s="7">
        <v>40</v>
      </c>
      <c r="AQ43" s="7">
        <v>60</v>
      </c>
      <c r="AR43" s="7">
        <v>46</v>
      </c>
      <c r="AS43" s="7">
        <v>10</v>
      </c>
      <c r="AT43" s="7">
        <v>40</v>
      </c>
      <c r="AU43" s="7">
        <v>800</v>
      </c>
      <c r="AV43" s="66">
        <f t="shared" si="17"/>
        <v>154.75</v>
      </c>
      <c r="AW43" s="7">
        <v>50</v>
      </c>
      <c r="AX43" s="7">
        <v>126</v>
      </c>
      <c r="AY43" s="7">
        <v>22</v>
      </c>
      <c r="AZ43" s="7">
        <v>8</v>
      </c>
      <c r="BA43" s="7">
        <v>880</v>
      </c>
      <c r="BB43" s="7">
        <v>72</v>
      </c>
      <c r="BC43" s="7">
        <v>32</v>
      </c>
      <c r="BD43" s="7">
        <v>280</v>
      </c>
      <c r="BE43" s="66">
        <f t="shared" si="18"/>
        <v>183.75</v>
      </c>
      <c r="BF43" s="6">
        <v>224</v>
      </c>
      <c r="BG43" s="3">
        <v>50</v>
      </c>
      <c r="BH43" s="3">
        <v>20</v>
      </c>
      <c r="BI43" s="3">
        <v>134</v>
      </c>
      <c r="BJ43" s="3">
        <v>30</v>
      </c>
      <c r="BK43" s="3">
        <v>48</v>
      </c>
      <c r="BL43" s="66">
        <f t="shared" si="19"/>
        <v>84.333333333333329</v>
      </c>
      <c r="BM43" s="6"/>
      <c r="BN43" s="3"/>
      <c r="BO43" s="3"/>
      <c r="BP43" s="3">
        <v>16</v>
      </c>
      <c r="BQ43" s="3"/>
      <c r="BR43" s="3">
        <v>19</v>
      </c>
      <c r="BS43" s="3">
        <v>20</v>
      </c>
      <c r="BT43" s="3"/>
      <c r="BU43" s="66">
        <f t="shared" si="20"/>
        <v>18.333333333333332</v>
      </c>
      <c r="BV43" s="52" t="s">
        <v>51</v>
      </c>
      <c r="BW43" s="53" t="s">
        <v>51</v>
      </c>
      <c r="BX43" s="53" t="s">
        <v>51</v>
      </c>
      <c r="BY43" s="53">
        <v>22</v>
      </c>
      <c r="BZ43" s="53">
        <v>16</v>
      </c>
      <c r="CA43" s="53">
        <v>145</v>
      </c>
      <c r="CB43" s="53">
        <v>4</v>
      </c>
      <c r="CC43" s="54">
        <v>12</v>
      </c>
      <c r="CD43" s="66">
        <f t="shared" si="21"/>
        <v>39.799999999999997</v>
      </c>
      <c r="CE43" s="52">
        <v>66</v>
      </c>
      <c r="CF43" s="53">
        <v>2</v>
      </c>
      <c r="CG43" s="53">
        <v>36</v>
      </c>
      <c r="CH43" s="53">
        <v>0</v>
      </c>
      <c r="CI43" s="53"/>
      <c r="CK43" s="53"/>
      <c r="CL43" s="66">
        <f t="shared" si="22"/>
        <v>26</v>
      </c>
      <c r="CM43" s="3">
        <v>35</v>
      </c>
      <c r="CN43" s="3">
        <v>2420</v>
      </c>
      <c r="CO43" s="3">
        <v>25</v>
      </c>
      <c r="CP43" s="3">
        <v>210</v>
      </c>
      <c r="CQ43" s="3">
        <v>84</v>
      </c>
      <c r="CR43" s="3"/>
      <c r="CS43" s="3"/>
      <c r="CT43" s="3"/>
      <c r="CU43" s="3"/>
      <c r="CV43" s="3"/>
      <c r="CW43" s="3"/>
      <c r="CX43" s="3">
        <v>37</v>
      </c>
      <c r="CY43" s="3">
        <v>105</v>
      </c>
      <c r="CZ43" s="3">
        <v>133</v>
      </c>
      <c r="DA43" s="3"/>
      <c r="DB43" s="3"/>
      <c r="DC43" s="64"/>
      <c r="DD43" s="66"/>
      <c r="DE43" s="3">
        <v>71</v>
      </c>
      <c r="DF43" s="3">
        <v>38</v>
      </c>
      <c r="DG43" s="3">
        <v>31</v>
      </c>
      <c r="DH43" s="3">
        <v>31</v>
      </c>
      <c r="DI43" s="3">
        <v>9</v>
      </c>
      <c r="DJ43" s="3">
        <v>33</v>
      </c>
      <c r="DK43" s="3">
        <v>33</v>
      </c>
      <c r="DL43" s="3">
        <v>33</v>
      </c>
      <c r="DN43" s="3">
        <v>344.8</v>
      </c>
      <c r="DO43" s="3">
        <v>29.2</v>
      </c>
      <c r="DP43" s="3">
        <v>34.1</v>
      </c>
      <c r="DQ43" s="3">
        <v>43.5</v>
      </c>
      <c r="DR43" s="3">
        <v>79.8</v>
      </c>
      <c r="DS43" s="3">
        <v>90.8</v>
      </c>
      <c r="DT43" s="3"/>
      <c r="DU43" s="3">
        <v>108.1</v>
      </c>
      <c r="DW43" s="3">
        <v>160.69999999999999</v>
      </c>
      <c r="DX43" s="3">
        <v>61.3</v>
      </c>
      <c r="DY43" s="3">
        <v>488.4</v>
      </c>
      <c r="DZ43" s="3"/>
      <c r="EA43" s="3">
        <v>25</v>
      </c>
      <c r="EB43" s="3">
        <v>365.4</v>
      </c>
      <c r="EC43" s="3">
        <v>88.6</v>
      </c>
      <c r="ED43" s="3">
        <v>32.299999999999997</v>
      </c>
      <c r="EF43" s="3">
        <v>62</v>
      </c>
      <c r="EG43" s="3">
        <v>107.6</v>
      </c>
      <c r="EH43" s="3">
        <v>118.7</v>
      </c>
      <c r="EI43" s="3">
        <v>53</v>
      </c>
      <c r="EJ43" s="3">
        <v>365.4</v>
      </c>
      <c r="EK43" s="3">
        <v>27.2</v>
      </c>
      <c r="EL43" s="3">
        <v>48.7</v>
      </c>
      <c r="EM43" s="3">
        <v>25.9</v>
      </c>
      <c r="EO43" s="3"/>
      <c r="EP43" s="3"/>
      <c r="EQ43" s="3">
        <v>275.5</v>
      </c>
      <c r="ER43" s="3">
        <v>27.9</v>
      </c>
      <c r="ES43" s="3">
        <v>135.4</v>
      </c>
      <c r="ET43" s="3">
        <v>15.6</v>
      </c>
      <c r="EU43" s="3">
        <v>24.6</v>
      </c>
      <c r="EV43" s="3">
        <v>31.3</v>
      </c>
      <c r="EX43" s="3">
        <v>62</v>
      </c>
      <c r="EY43" s="3">
        <v>49.5</v>
      </c>
      <c r="EZ43" s="3">
        <v>53.8</v>
      </c>
      <c r="FA43" s="3">
        <v>57.3</v>
      </c>
      <c r="FB43" s="3">
        <v>13.1</v>
      </c>
      <c r="FC43" s="3">
        <v>365.4</v>
      </c>
      <c r="FF43" s="3">
        <v>48</v>
      </c>
      <c r="FG43" s="3">
        <v>63.7</v>
      </c>
      <c r="FH43" s="3">
        <v>114.5</v>
      </c>
      <c r="FI43" s="3">
        <v>93.3</v>
      </c>
      <c r="FJ43" s="3">
        <v>93.3</v>
      </c>
      <c r="FK43" s="3"/>
      <c r="FN43" s="3">
        <v>49.5</v>
      </c>
      <c r="FO43" s="3">
        <v>275.5</v>
      </c>
      <c r="FP43" s="3">
        <v>93.3</v>
      </c>
      <c r="FQ43" s="3">
        <v>58.3</v>
      </c>
      <c r="FR43" s="3">
        <v>151.5</v>
      </c>
      <c r="FS43" s="3">
        <v>95.9</v>
      </c>
      <c r="FU43" s="3">
        <v>307.60000000000002</v>
      </c>
      <c r="FV43" s="3">
        <v>37.9</v>
      </c>
      <c r="FW43" s="3">
        <v>93.3</v>
      </c>
      <c r="FX43" s="3">
        <v>410.6</v>
      </c>
      <c r="FY43" s="3">
        <v>16</v>
      </c>
      <c r="FZ43" s="3">
        <v>31.8</v>
      </c>
      <c r="GB43" s="3"/>
      <c r="GC43" s="3"/>
      <c r="GD43" s="3"/>
      <c r="GG43">
        <v>50</v>
      </c>
      <c r="GH43">
        <v>166</v>
      </c>
      <c r="GI43">
        <v>40</v>
      </c>
    </row>
    <row r="44" spans="1:191" x14ac:dyDescent="0.3">
      <c r="A44" s="6" t="s">
        <v>77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72">
        <v>44</v>
      </c>
      <c r="CF44" s="73">
        <v>1</v>
      </c>
      <c r="CG44" s="72">
        <v>176</v>
      </c>
      <c r="CH44" s="72">
        <v>0</v>
      </c>
      <c r="CI44" s="3"/>
      <c r="CJ44" s="53">
        <v>1</v>
      </c>
      <c r="CK44" s="53"/>
      <c r="CL44" s="66">
        <f t="shared" si="22"/>
        <v>44.4</v>
      </c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64"/>
      <c r="DD44" s="66"/>
      <c r="DE44" s="3"/>
      <c r="DF44" s="3"/>
      <c r="DG44" s="3"/>
      <c r="DH44" s="3"/>
      <c r="DI44" s="3"/>
      <c r="DJ44" s="3"/>
      <c r="DK44" s="3"/>
      <c r="DL44" s="3"/>
      <c r="DN44" s="3"/>
      <c r="DO44" s="3"/>
      <c r="DP44" s="3"/>
      <c r="DQ44" s="3"/>
      <c r="DR44" s="3"/>
      <c r="DS44" s="3"/>
      <c r="DT44" s="3"/>
      <c r="DU44" s="3"/>
      <c r="DW44" s="3"/>
      <c r="DX44" s="3"/>
      <c r="DY44" s="3"/>
      <c r="DZ44" s="3"/>
      <c r="EA44" s="3"/>
      <c r="EB44" s="3"/>
      <c r="EC44" s="3"/>
      <c r="ED44" s="3"/>
      <c r="EF44" s="3"/>
      <c r="EG44" s="3"/>
      <c r="EH44" s="3"/>
      <c r="EI44" s="3"/>
      <c r="EJ44" s="3"/>
      <c r="EK44" s="3"/>
      <c r="EL44" s="3"/>
      <c r="EM44" s="3"/>
      <c r="EO44" s="3"/>
      <c r="EP44" s="3"/>
      <c r="EQ44" s="3"/>
      <c r="ER44" s="3"/>
      <c r="ES44" s="3"/>
      <c r="ET44" s="3"/>
      <c r="EU44" s="3"/>
      <c r="EV44" s="3"/>
      <c r="EX44" s="3"/>
      <c r="EY44" s="3"/>
      <c r="EZ44" s="3"/>
      <c r="FA44" s="3"/>
      <c r="FB44" s="3"/>
      <c r="FC44" s="3"/>
      <c r="FF44" s="3"/>
      <c r="FG44" s="3"/>
      <c r="FH44" s="3"/>
      <c r="FI44" s="3"/>
      <c r="FJ44" s="3"/>
      <c r="FK44" s="3"/>
      <c r="FN44" s="3"/>
      <c r="FO44" s="3"/>
      <c r="FP44" s="3"/>
      <c r="FQ44" s="3"/>
      <c r="FR44" s="3"/>
      <c r="FS44" s="3"/>
      <c r="FU44" s="3"/>
      <c r="FV44" s="3"/>
      <c r="FW44" s="3"/>
      <c r="FX44" s="3"/>
      <c r="FY44" s="3"/>
      <c r="FZ44" s="3"/>
      <c r="GB44" s="3"/>
      <c r="GC44" s="3"/>
      <c r="GD44" s="3"/>
    </row>
    <row r="45" spans="1:191" x14ac:dyDescent="0.3">
      <c r="A45" s="4" t="s">
        <v>22</v>
      </c>
      <c r="B45" s="16">
        <v>175</v>
      </c>
      <c r="C45" s="16">
        <v>640</v>
      </c>
      <c r="D45" s="16">
        <v>109</v>
      </c>
      <c r="E45" s="16">
        <v>130</v>
      </c>
      <c r="F45" s="16">
        <v>40</v>
      </c>
      <c r="G45" s="16">
        <v>20</v>
      </c>
      <c r="H45" s="16">
        <v>0</v>
      </c>
      <c r="I45" s="16">
        <v>0</v>
      </c>
      <c r="J45" s="66">
        <f t="shared" ref="J45:J50" si="23">AVERAGE(B45:I45)</f>
        <v>139.25</v>
      </c>
      <c r="K45" s="12">
        <v>10</v>
      </c>
      <c r="L45" s="16">
        <v>10</v>
      </c>
      <c r="M45" s="16">
        <v>32</v>
      </c>
      <c r="N45" s="16">
        <v>36</v>
      </c>
      <c r="O45" s="16">
        <v>12</v>
      </c>
      <c r="P45" s="7"/>
      <c r="Q45" s="16">
        <v>4</v>
      </c>
      <c r="R45" s="16">
        <v>8</v>
      </c>
      <c r="S45" s="66">
        <f>AVERAGE(K45:R45)</f>
        <v>16</v>
      </c>
      <c r="U45" s="7">
        <v>108</v>
      </c>
      <c r="V45" s="7">
        <v>40</v>
      </c>
      <c r="W45" s="7">
        <v>600</v>
      </c>
      <c r="X45" s="7">
        <v>70</v>
      </c>
      <c r="Y45" s="7">
        <v>730</v>
      </c>
      <c r="Z45" s="7">
        <v>30</v>
      </c>
      <c r="AA45" s="7"/>
      <c r="AB45" s="7">
        <v>40</v>
      </c>
      <c r="AC45" s="7"/>
      <c r="AD45" s="66">
        <f>AVERAGE(U45:AC45)</f>
        <v>231.14285714285714</v>
      </c>
      <c r="AE45" s="34">
        <v>140</v>
      </c>
      <c r="AF45" s="35">
        <v>58</v>
      </c>
      <c r="AG45" s="35">
        <v>50</v>
      </c>
      <c r="AH45" s="35">
        <v>8</v>
      </c>
      <c r="AI45" s="35">
        <v>22</v>
      </c>
      <c r="AJ45" s="34">
        <v>20</v>
      </c>
      <c r="AK45" s="35">
        <v>4</v>
      </c>
      <c r="AL45" s="35">
        <v>4</v>
      </c>
      <c r="AM45" s="66">
        <f>AVERAGE(AE45:AL45)</f>
        <v>38.25</v>
      </c>
      <c r="AN45" s="7">
        <v>16</v>
      </c>
      <c r="AO45" s="7">
        <v>76</v>
      </c>
      <c r="AP45" s="7">
        <v>40</v>
      </c>
      <c r="AQ45" s="7">
        <v>20</v>
      </c>
      <c r="AR45" s="7">
        <v>6</v>
      </c>
      <c r="AS45" s="7">
        <v>15</v>
      </c>
      <c r="AT45" s="7"/>
      <c r="AU45" s="7"/>
      <c r="AV45" s="66">
        <f>AVERAGE(AN45:AU45)</f>
        <v>28.833333333333332</v>
      </c>
      <c r="AW45" s="7">
        <v>60</v>
      </c>
      <c r="AX45" s="7">
        <v>113</v>
      </c>
      <c r="AY45" s="7">
        <v>12</v>
      </c>
      <c r="AZ45" s="7">
        <v>18</v>
      </c>
      <c r="BA45" s="7">
        <v>1460</v>
      </c>
      <c r="BB45" s="7">
        <v>36</v>
      </c>
      <c r="BC45" s="7">
        <v>24</v>
      </c>
      <c r="BD45" s="7">
        <v>310</v>
      </c>
      <c r="BE45" s="66">
        <f>AVERAGE(AW45:BD45)</f>
        <v>254.125</v>
      </c>
      <c r="BF45" s="6">
        <v>72</v>
      </c>
      <c r="BG45" s="3">
        <v>22</v>
      </c>
      <c r="BH45" s="3">
        <v>10</v>
      </c>
      <c r="BI45" s="3">
        <v>320</v>
      </c>
      <c r="BJ45" s="3">
        <v>0</v>
      </c>
      <c r="BK45" s="3">
        <v>0</v>
      </c>
      <c r="BL45" s="66">
        <f>AVERAGE(BF45:BK45)</f>
        <v>70.666666666666671</v>
      </c>
      <c r="BM45" s="6">
        <v>1010</v>
      </c>
      <c r="BN45" s="3">
        <v>40</v>
      </c>
      <c r="BO45" s="3">
        <v>96</v>
      </c>
      <c r="BP45" s="3">
        <v>8</v>
      </c>
      <c r="BQ45" s="3">
        <v>26</v>
      </c>
      <c r="BR45" s="3">
        <v>24</v>
      </c>
      <c r="BS45" s="3">
        <v>16</v>
      </c>
      <c r="BT45" s="40">
        <v>44</v>
      </c>
      <c r="BU45" s="66">
        <f>AVERAGE(BM45:BT45)</f>
        <v>158</v>
      </c>
      <c r="BV45" s="52" t="s">
        <v>51</v>
      </c>
      <c r="BW45" s="53">
        <v>38</v>
      </c>
      <c r="BX45" s="53">
        <v>1</v>
      </c>
      <c r="BY45" s="53">
        <v>26</v>
      </c>
      <c r="BZ45" s="53">
        <v>6</v>
      </c>
      <c r="CA45" s="53" t="s">
        <v>51</v>
      </c>
      <c r="CB45" s="53">
        <v>11</v>
      </c>
      <c r="CC45" s="54">
        <v>1</v>
      </c>
      <c r="CD45" s="66">
        <f>AVERAGE(BV45:CC45)</f>
        <v>13.833333333333334</v>
      </c>
      <c r="CE45" s="52">
        <v>8</v>
      </c>
      <c r="CF45" s="53">
        <v>2</v>
      </c>
      <c r="CG45" s="53">
        <v>113</v>
      </c>
      <c r="CH45" s="53">
        <v>10</v>
      </c>
      <c r="CI45" s="53"/>
      <c r="CJ45" s="53">
        <v>18</v>
      </c>
      <c r="CK45" s="53"/>
      <c r="CL45" s="66">
        <f t="shared" si="22"/>
        <v>30.2</v>
      </c>
      <c r="CM45" s="3">
        <v>24</v>
      </c>
      <c r="CN45" s="3">
        <v>2419</v>
      </c>
      <c r="CO45" s="3">
        <v>20</v>
      </c>
      <c r="CP45" s="3">
        <v>107</v>
      </c>
      <c r="CQ45" s="3"/>
      <c r="CR45" s="3"/>
      <c r="CS45" s="3">
        <v>14</v>
      </c>
      <c r="CT45" s="3"/>
      <c r="CU45" s="3">
        <v>14</v>
      </c>
      <c r="CV45" s="3">
        <v>73</v>
      </c>
      <c r="CW45" s="3">
        <v>56</v>
      </c>
      <c r="CX45" s="3">
        <v>28</v>
      </c>
      <c r="CY45" s="3">
        <v>54</v>
      </c>
      <c r="CZ45" s="3">
        <v>83</v>
      </c>
      <c r="DA45" s="3">
        <v>36</v>
      </c>
      <c r="DB45" s="3">
        <v>36</v>
      </c>
      <c r="DC45" s="64">
        <v>61</v>
      </c>
      <c r="DD45" s="66"/>
      <c r="DE45" s="3">
        <v>179</v>
      </c>
      <c r="DF45" s="3">
        <v>33</v>
      </c>
      <c r="DG45" s="3"/>
      <c r="DH45" s="3">
        <v>33</v>
      </c>
      <c r="DI45" s="3">
        <v>14</v>
      </c>
      <c r="DJ45" s="3">
        <v>17</v>
      </c>
      <c r="DK45" s="3">
        <v>17</v>
      </c>
      <c r="DL45" s="3">
        <v>17</v>
      </c>
      <c r="DN45" s="3">
        <v>275.5</v>
      </c>
      <c r="DO45" s="3">
        <v>19.899999999999999</v>
      </c>
      <c r="DP45" s="3">
        <v>12.1</v>
      </c>
      <c r="DQ45" s="3">
        <v>19.7</v>
      </c>
      <c r="DR45" s="3">
        <v>65</v>
      </c>
      <c r="DS45" s="3">
        <v>65</v>
      </c>
      <c r="DT45" s="3">
        <v>83.3</v>
      </c>
      <c r="DU45" s="3">
        <v>51.2</v>
      </c>
      <c r="DW45" s="3">
        <v>41.4</v>
      </c>
      <c r="DX45" s="3">
        <v>150</v>
      </c>
      <c r="DY45" s="3">
        <v>151.5</v>
      </c>
      <c r="DZ45" s="3">
        <v>35.5</v>
      </c>
      <c r="EA45" s="3">
        <v>20.100000000000001</v>
      </c>
      <c r="EB45" s="3">
        <v>31.3</v>
      </c>
      <c r="EC45" s="3">
        <v>88.4</v>
      </c>
      <c r="ED45" s="3">
        <v>24.6</v>
      </c>
      <c r="EF45" s="3">
        <v>17.3</v>
      </c>
      <c r="EG45" s="3">
        <v>62</v>
      </c>
      <c r="EH45" s="3">
        <v>60.9</v>
      </c>
      <c r="EI45" s="3">
        <v>47.1</v>
      </c>
      <c r="EJ45" s="3">
        <v>613.1</v>
      </c>
      <c r="EK45" s="3"/>
      <c r="EL45" s="3">
        <v>41.7</v>
      </c>
      <c r="EM45" s="3">
        <v>24.1</v>
      </c>
      <c r="EO45" s="3">
        <v>579.4</v>
      </c>
      <c r="EP45" s="3">
        <v>727</v>
      </c>
      <c r="EQ45" s="3">
        <v>143.9</v>
      </c>
      <c r="ER45" s="3">
        <v>34.5</v>
      </c>
      <c r="ES45" s="3"/>
      <c r="ET45" s="3">
        <v>9.8000000000000007</v>
      </c>
      <c r="EU45" s="3">
        <v>19.899999999999999</v>
      </c>
      <c r="EV45" s="3"/>
      <c r="EX45" s="3">
        <v>46.4</v>
      </c>
      <c r="EY45" s="3">
        <v>64.400000000000006</v>
      </c>
      <c r="EZ45" s="3">
        <v>17.3</v>
      </c>
      <c r="FA45" s="3">
        <v>25.3</v>
      </c>
      <c r="FB45" s="3">
        <v>22.8</v>
      </c>
      <c r="FC45" s="3">
        <v>43.1</v>
      </c>
      <c r="FF45" s="3">
        <v>41.4</v>
      </c>
      <c r="FG45" s="3">
        <v>33.1</v>
      </c>
      <c r="FH45" s="3">
        <v>61.3</v>
      </c>
      <c r="FI45" s="3">
        <v>60.9</v>
      </c>
      <c r="FJ45" s="3">
        <v>60.9</v>
      </c>
      <c r="FK45" s="3">
        <v>83.6</v>
      </c>
      <c r="FN45" s="3"/>
      <c r="FO45" s="3"/>
      <c r="FP45" s="3">
        <v>7.4</v>
      </c>
      <c r="FQ45" s="3">
        <v>38.9</v>
      </c>
      <c r="FR45" s="3">
        <v>77.099999999999994</v>
      </c>
      <c r="FS45" s="3">
        <v>69.7</v>
      </c>
      <c r="FU45" s="3"/>
      <c r="FV45" s="3">
        <v>22.8</v>
      </c>
      <c r="FW45" s="3">
        <v>34.1</v>
      </c>
      <c r="FX45" s="3"/>
      <c r="FY45" s="3">
        <v>10.7</v>
      </c>
      <c r="FZ45" s="3">
        <v>23.8</v>
      </c>
      <c r="GB45" s="3"/>
      <c r="GC45" s="3">
        <v>387.3</v>
      </c>
      <c r="GD45" s="3">
        <v>72.8</v>
      </c>
      <c r="GF45">
        <v>16</v>
      </c>
      <c r="GG45">
        <v>25</v>
      </c>
      <c r="GH45">
        <v>24</v>
      </c>
      <c r="GI45">
        <v>10</v>
      </c>
    </row>
    <row r="46" spans="1:191" x14ac:dyDescent="0.3">
      <c r="A46" s="4" t="s">
        <v>23</v>
      </c>
      <c r="B46" s="16">
        <v>400</v>
      </c>
      <c r="C46" s="16">
        <v>640</v>
      </c>
      <c r="D46" s="16">
        <v>140</v>
      </c>
      <c r="E46" s="16">
        <v>40</v>
      </c>
      <c r="F46" s="16">
        <v>15</v>
      </c>
      <c r="G46" s="16">
        <v>10</v>
      </c>
      <c r="H46" s="16">
        <v>10</v>
      </c>
      <c r="I46" s="16">
        <v>25</v>
      </c>
      <c r="J46" s="66">
        <f t="shared" si="23"/>
        <v>160</v>
      </c>
      <c r="K46" s="12">
        <v>25</v>
      </c>
      <c r="L46" s="12">
        <v>5</v>
      </c>
      <c r="M46" s="12">
        <v>20</v>
      </c>
      <c r="N46" s="7">
        <v>40</v>
      </c>
      <c r="O46" s="7">
        <v>20</v>
      </c>
      <c r="P46" s="7">
        <v>8</v>
      </c>
      <c r="Q46" s="7">
        <v>4</v>
      </c>
      <c r="R46" s="7">
        <v>4</v>
      </c>
      <c r="S46" s="66">
        <f>AVERAGE(K46:R46)</f>
        <v>15.75</v>
      </c>
      <c r="U46" s="7">
        <v>220</v>
      </c>
      <c r="V46" s="7">
        <v>100</v>
      </c>
      <c r="W46" s="7">
        <v>800</v>
      </c>
      <c r="X46" s="7">
        <v>10</v>
      </c>
      <c r="Y46" s="7">
        <v>110</v>
      </c>
      <c r="Z46" s="7">
        <v>10</v>
      </c>
      <c r="AA46" s="7">
        <v>150</v>
      </c>
      <c r="AB46" s="7">
        <v>30</v>
      </c>
      <c r="AC46" s="7"/>
      <c r="AD46" s="66">
        <f>AVERAGE(U46:AC46)</f>
        <v>178.75</v>
      </c>
      <c r="AE46" s="34">
        <v>280</v>
      </c>
      <c r="AF46" s="35">
        <v>69</v>
      </c>
      <c r="AG46" s="35">
        <v>46</v>
      </c>
      <c r="AH46" s="35">
        <v>16</v>
      </c>
      <c r="AI46" s="35">
        <v>96</v>
      </c>
      <c r="AJ46" s="35">
        <v>33</v>
      </c>
      <c r="AK46" s="35">
        <v>8</v>
      </c>
      <c r="AL46" s="35">
        <v>30</v>
      </c>
      <c r="AM46" s="66">
        <f>AVERAGE(AE46:AL46)</f>
        <v>72.25</v>
      </c>
      <c r="AN46" s="7">
        <v>16</v>
      </c>
      <c r="AO46" s="7">
        <v>76</v>
      </c>
      <c r="AP46" s="7">
        <v>40</v>
      </c>
      <c r="AQ46" s="7">
        <v>20</v>
      </c>
      <c r="AR46" s="7">
        <v>6</v>
      </c>
      <c r="AS46" s="7">
        <v>15</v>
      </c>
      <c r="AT46" s="7"/>
      <c r="AU46" s="7"/>
      <c r="AV46" s="66">
        <f>AVERAGE(AN46:AU46)</f>
        <v>28.833333333333332</v>
      </c>
      <c r="AW46" s="7">
        <v>68</v>
      </c>
      <c r="AX46" s="7">
        <v>176</v>
      </c>
      <c r="AY46" s="7">
        <v>40</v>
      </c>
      <c r="AZ46" s="7">
        <v>17</v>
      </c>
      <c r="BA46" s="7">
        <v>2000</v>
      </c>
      <c r="BB46" s="7">
        <v>54</v>
      </c>
      <c r="BC46" s="7">
        <v>36</v>
      </c>
      <c r="BD46" s="7">
        <v>550</v>
      </c>
      <c r="BE46" s="66">
        <f>AVERAGE(AW46:BD46)</f>
        <v>367.625</v>
      </c>
      <c r="BF46" s="6">
        <v>72</v>
      </c>
      <c r="BG46" s="3">
        <v>54</v>
      </c>
      <c r="BH46" s="3">
        <v>34</v>
      </c>
      <c r="BI46" s="3">
        <v>340</v>
      </c>
      <c r="BJ46" s="3">
        <v>146</v>
      </c>
      <c r="BK46" s="3">
        <v>104</v>
      </c>
      <c r="BL46" s="66">
        <f>AVERAGE(BF46:BK46)</f>
        <v>125</v>
      </c>
      <c r="BM46" s="6">
        <v>890</v>
      </c>
      <c r="BN46" s="3">
        <v>44</v>
      </c>
      <c r="BO46" s="3">
        <v>132</v>
      </c>
      <c r="BP46" s="3">
        <v>36</v>
      </c>
      <c r="BQ46" s="3">
        <v>12</v>
      </c>
      <c r="BR46" s="3">
        <v>48</v>
      </c>
      <c r="BS46" s="3">
        <v>28</v>
      </c>
      <c r="BT46" s="40">
        <v>32</v>
      </c>
      <c r="BU46" s="66">
        <f>AVERAGE(BM46:BT46)</f>
        <v>152.75</v>
      </c>
      <c r="BV46" s="52">
        <v>56</v>
      </c>
      <c r="BW46" s="53">
        <v>55</v>
      </c>
      <c r="BX46" s="53">
        <v>1</v>
      </c>
      <c r="BY46" s="53">
        <v>1</v>
      </c>
      <c r="BZ46" s="53">
        <v>28</v>
      </c>
      <c r="CA46" s="53">
        <v>160</v>
      </c>
      <c r="CB46" s="53">
        <v>22</v>
      </c>
      <c r="CC46" s="54">
        <v>10</v>
      </c>
      <c r="CD46" s="66">
        <f>AVERAGE(BV46:CC46)</f>
        <v>41.625</v>
      </c>
      <c r="CE46" s="52"/>
      <c r="CF46" s="53">
        <v>4</v>
      </c>
      <c r="CG46" s="53">
        <v>261</v>
      </c>
      <c r="CH46" s="53">
        <v>12</v>
      </c>
      <c r="CI46" s="53">
        <v>7</v>
      </c>
      <c r="CJ46" s="53"/>
      <c r="CK46" s="53"/>
      <c r="CL46" s="66">
        <f t="shared" si="22"/>
        <v>71</v>
      </c>
      <c r="CM46" s="3">
        <v>64</v>
      </c>
      <c r="CN46" s="3">
        <v>920</v>
      </c>
      <c r="CO46" s="3">
        <v>38</v>
      </c>
      <c r="CP46" s="3">
        <v>235</v>
      </c>
      <c r="CQ46" s="3">
        <v>88</v>
      </c>
      <c r="CR46" s="3">
        <v>35</v>
      </c>
      <c r="CS46" s="3">
        <v>31</v>
      </c>
      <c r="CT46" s="3">
        <v>167</v>
      </c>
      <c r="CU46" s="3">
        <v>17</v>
      </c>
      <c r="CV46" s="3"/>
      <c r="CW46" s="3">
        <v>65</v>
      </c>
      <c r="CX46" s="3">
        <v>34</v>
      </c>
      <c r="CY46" s="3">
        <v>55</v>
      </c>
      <c r="CZ46" s="3">
        <v>96</v>
      </c>
      <c r="DA46" s="3">
        <v>36</v>
      </c>
      <c r="DB46" s="3">
        <v>36</v>
      </c>
      <c r="DC46" s="64">
        <v>298</v>
      </c>
      <c r="DD46" s="66"/>
      <c r="DE46" s="3">
        <v>120</v>
      </c>
      <c r="DF46" s="3">
        <v>40</v>
      </c>
      <c r="DG46" s="3">
        <v>34</v>
      </c>
      <c r="DH46" s="3">
        <v>13</v>
      </c>
      <c r="DI46" s="3">
        <v>23</v>
      </c>
      <c r="DJ46" s="3">
        <v>56</v>
      </c>
      <c r="DK46" s="3">
        <v>56</v>
      </c>
      <c r="DL46" s="3">
        <v>56</v>
      </c>
      <c r="DN46" s="3">
        <v>344.8</v>
      </c>
      <c r="DO46" s="3">
        <v>33.1</v>
      </c>
      <c r="DP46" s="3">
        <v>48.8</v>
      </c>
      <c r="DQ46" s="3"/>
      <c r="DR46" s="3">
        <v>2</v>
      </c>
      <c r="DS46" s="3">
        <v>47.3</v>
      </c>
      <c r="DT46" s="3"/>
      <c r="DU46" s="3">
        <v>30.1</v>
      </c>
      <c r="DW46" s="3">
        <v>85.7</v>
      </c>
      <c r="DX46" s="3">
        <v>95.9</v>
      </c>
      <c r="DY46" s="3">
        <v>517.20000000000005</v>
      </c>
      <c r="DZ46" s="3">
        <v>43.9</v>
      </c>
      <c r="EA46" s="3">
        <v>22.8</v>
      </c>
      <c r="EB46" s="3">
        <v>34.5</v>
      </c>
      <c r="EC46" s="3"/>
      <c r="ED46" s="3">
        <v>31.3</v>
      </c>
      <c r="EF46" s="3">
        <v>52.9</v>
      </c>
      <c r="EG46" s="3">
        <v>39.9</v>
      </c>
      <c r="EH46" s="3">
        <v>49.6</v>
      </c>
      <c r="EI46" s="3">
        <v>78.400000000000006</v>
      </c>
      <c r="EJ46" s="3">
        <v>1046.2</v>
      </c>
      <c r="EK46" s="3">
        <v>46.5</v>
      </c>
      <c r="EL46" s="3">
        <v>79.400000000000006</v>
      </c>
      <c r="EM46" s="3">
        <v>38.299999999999997</v>
      </c>
      <c r="EO46" s="3">
        <v>517.20000000000005</v>
      </c>
      <c r="EP46" s="3"/>
      <c r="EQ46" s="3">
        <v>248.9</v>
      </c>
      <c r="ER46" s="3">
        <v>21.1</v>
      </c>
      <c r="ES46" s="3"/>
      <c r="ET46" s="3">
        <v>13.2</v>
      </c>
      <c r="EU46" s="3">
        <v>13.4</v>
      </c>
      <c r="EV46" s="3">
        <v>20.100000000000001</v>
      </c>
      <c r="EX46" s="3">
        <v>76.7</v>
      </c>
      <c r="EY46" s="3"/>
      <c r="EZ46" s="3">
        <v>25.9</v>
      </c>
      <c r="FA46" s="3"/>
      <c r="FB46" s="3">
        <v>13.1</v>
      </c>
      <c r="FC46" s="3"/>
      <c r="FF46" s="3">
        <v>34.1</v>
      </c>
      <c r="FG46" s="3">
        <v>90.8</v>
      </c>
      <c r="FH46" s="3">
        <v>69.7</v>
      </c>
      <c r="FI46" s="3">
        <v>67.599999999999994</v>
      </c>
      <c r="FJ46" s="3">
        <v>67.599999999999994</v>
      </c>
      <c r="FK46" s="3">
        <v>866.4</v>
      </c>
      <c r="FN46" s="3">
        <v>49.5</v>
      </c>
      <c r="FO46" s="3">
        <v>920.8</v>
      </c>
      <c r="FP46" s="3">
        <v>10.9</v>
      </c>
      <c r="FQ46" s="3">
        <v>55.6</v>
      </c>
      <c r="FR46" s="3">
        <v>70.3</v>
      </c>
      <c r="FS46" s="3">
        <v>43.5</v>
      </c>
      <c r="FU46" s="3">
        <v>42</v>
      </c>
      <c r="FV46" s="3">
        <v>60.2</v>
      </c>
      <c r="FW46" s="3">
        <v>26.5</v>
      </c>
      <c r="FX46" s="3">
        <v>78</v>
      </c>
      <c r="FY46" s="3">
        <v>1</v>
      </c>
      <c r="FZ46" s="3">
        <v>20.9</v>
      </c>
      <c r="GB46" s="3">
        <v>22.3</v>
      </c>
      <c r="GC46" s="3">
        <v>118.7</v>
      </c>
      <c r="GD46" s="3">
        <v>77.599999999999994</v>
      </c>
      <c r="GF46">
        <v>23</v>
      </c>
      <c r="GG46">
        <v>12</v>
      </c>
      <c r="GH46">
        <v>46</v>
      </c>
    </row>
    <row r="47" spans="1:191" x14ac:dyDescent="0.3">
      <c r="A47" s="4" t="s">
        <v>24</v>
      </c>
      <c r="B47" s="16">
        <v>400</v>
      </c>
      <c r="C47" s="16">
        <v>840</v>
      </c>
      <c r="D47" s="16">
        <v>260</v>
      </c>
      <c r="E47" s="16">
        <v>260</v>
      </c>
      <c r="F47" s="16">
        <v>60</v>
      </c>
      <c r="G47" s="16">
        <v>20</v>
      </c>
      <c r="H47" s="16">
        <v>5</v>
      </c>
      <c r="I47" s="16">
        <v>200</v>
      </c>
      <c r="J47" s="66">
        <f t="shared" si="23"/>
        <v>255.625</v>
      </c>
      <c r="K47" s="12">
        <v>20</v>
      </c>
      <c r="L47" s="12">
        <v>5</v>
      </c>
      <c r="M47" s="7">
        <v>28</v>
      </c>
      <c r="N47" s="7"/>
      <c r="O47" s="7">
        <v>16</v>
      </c>
      <c r="P47" s="7"/>
      <c r="Q47" s="7"/>
      <c r="R47" s="7"/>
      <c r="S47" s="66">
        <f>AVERAGE(K47:R47)</f>
        <v>17.25</v>
      </c>
      <c r="U47" s="7">
        <v>228</v>
      </c>
      <c r="V47" s="7"/>
      <c r="W47" s="7">
        <v>58</v>
      </c>
      <c r="X47" s="7">
        <v>120</v>
      </c>
      <c r="Y47" s="7"/>
      <c r="Z47" s="7">
        <v>30</v>
      </c>
      <c r="AA47" s="7">
        <v>50</v>
      </c>
      <c r="AB47" s="7">
        <v>90</v>
      </c>
      <c r="AC47" s="7"/>
      <c r="AD47" s="66">
        <f>AVERAGE(U47:AC47)</f>
        <v>96</v>
      </c>
      <c r="AE47" s="35">
        <v>520</v>
      </c>
      <c r="AF47" s="35">
        <v>800</v>
      </c>
      <c r="AG47" s="34">
        <v>370</v>
      </c>
      <c r="AH47" s="35">
        <v>54</v>
      </c>
      <c r="AI47" s="35">
        <v>240</v>
      </c>
      <c r="AJ47" s="35">
        <v>800</v>
      </c>
      <c r="AK47" s="34">
        <v>0</v>
      </c>
      <c r="AL47" s="35">
        <v>0</v>
      </c>
      <c r="AM47" s="66">
        <f>AVERAGE(AE47:AL47)</f>
        <v>348</v>
      </c>
      <c r="AN47" s="7">
        <v>80</v>
      </c>
      <c r="AO47" s="7">
        <v>144</v>
      </c>
      <c r="AP47" s="7">
        <v>200</v>
      </c>
      <c r="AQ47" s="7">
        <v>40</v>
      </c>
      <c r="AR47" s="7">
        <v>40</v>
      </c>
      <c r="AS47" s="7"/>
      <c r="AT47" s="7">
        <v>140</v>
      </c>
      <c r="AU47" s="7">
        <v>310</v>
      </c>
      <c r="AV47" s="66">
        <f>AVERAGE(AN47:AU47)</f>
        <v>136.28571428571428</v>
      </c>
      <c r="AW47" s="7">
        <v>64</v>
      </c>
      <c r="AX47" s="7">
        <v>600</v>
      </c>
      <c r="AY47" s="7">
        <v>36</v>
      </c>
      <c r="AZ47" s="7">
        <v>44</v>
      </c>
      <c r="BA47" s="7">
        <v>625</v>
      </c>
      <c r="BB47" s="7">
        <v>84</v>
      </c>
      <c r="BC47" s="7">
        <v>46</v>
      </c>
      <c r="BD47" s="7"/>
      <c r="BE47" s="66">
        <f>AVERAGE(AW47:BD47)</f>
        <v>214.14285714285714</v>
      </c>
      <c r="BF47" s="6">
        <v>460</v>
      </c>
      <c r="BG47" s="3">
        <v>56</v>
      </c>
      <c r="BH47" s="3">
        <v>118</v>
      </c>
      <c r="BI47" s="3">
        <v>160</v>
      </c>
      <c r="BJ47" s="3">
        <v>36</v>
      </c>
      <c r="BK47" s="3">
        <v>132</v>
      </c>
      <c r="BL47" s="66">
        <f>AVERAGE(BF47:BK47)</f>
        <v>160.33333333333334</v>
      </c>
      <c r="BM47" s="6">
        <v>240</v>
      </c>
      <c r="BN47" s="3">
        <v>28</v>
      </c>
      <c r="BO47" s="3">
        <v>156</v>
      </c>
      <c r="BP47" s="3">
        <v>12</v>
      </c>
      <c r="BQ47" s="3">
        <v>76</v>
      </c>
      <c r="BR47" s="3">
        <v>40</v>
      </c>
      <c r="BS47" s="3">
        <v>4</v>
      </c>
      <c r="BT47" s="40">
        <v>28</v>
      </c>
      <c r="BU47" s="66">
        <f>AVERAGE(BM47:BT47)</f>
        <v>73</v>
      </c>
      <c r="BV47" s="52">
        <v>50</v>
      </c>
      <c r="BW47" s="53">
        <v>16</v>
      </c>
      <c r="BX47" s="53">
        <v>2</v>
      </c>
      <c r="BY47" s="53">
        <v>18</v>
      </c>
      <c r="BZ47" s="53">
        <v>20</v>
      </c>
      <c r="CA47" s="53">
        <v>74</v>
      </c>
      <c r="CB47" s="53">
        <v>8</v>
      </c>
      <c r="CC47" s="54">
        <v>10</v>
      </c>
      <c r="CD47" s="66">
        <f>AVERAGE(BV47:CC47)</f>
        <v>24.75</v>
      </c>
      <c r="CE47" s="69">
        <v>2</v>
      </c>
      <c r="CF47" s="53">
        <v>20</v>
      </c>
      <c r="CG47" s="53"/>
      <c r="CH47" s="53"/>
      <c r="CI47" s="53">
        <v>25</v>
      </c>
      <c r="CJ47" s="53"/>
      <c r="CK47" s="53"/>
      <c r="CL47" s="66">
        <f t="shared" si="22"/>
        <v>15.666666666666666</v>
      </c>
      <c r="CM47" s="3">
        <v>30</v>
      </c>
      <c r="CN47" s="3">
        <v>770</v>
      </c>
      <c r="CO47" s="3">
        <v>25</v>
      </c>
      <c r="CP47" s="3">
        <v>1046</v>
      </c>
      <c r="CQ47" s="3">
        <v>128</v>
      </c>
      <c r="CR47" s="3"/>
      <c r="CS47" s="3">
        <v>14</v>
      </c>
      <c r="CT47" s="3">
        <v>770</v>
      </c>
      <c r="CU47" s="3">
        <v>19</v>
      </c>
      <c r="CV47" s="3"/>
      <c r="CW47" s="3">
        <v>72</v>
      </c>
      <c r="CX47" s="3">
        <v>517</v>
      </c>
      <c r="CY47" s="3">
        <v>63</v>
      </c>
      <c r="CZ47" s="3">
        <v>107</v>
      </c>
      <c r="DA47" s="3">
        <v>36</v>
      </c>
      <c r="DB47" s="3">
        <v>36</v>
      </c>
      <c r="DC47" s="64">
        <v>461</v>
      </c>
      <c r="DD47" s="66"/>
      <c r="DE47" s="3">
        <v>133</v>
      </c>
      <c r="DF47" s="3">
        <v>37</v>
      </c>
      <c r="DG47" s="3">
        <v>19</v>
      </c>
      <c r="DH47" s="3">
        <v>7</v>
      </c>
      <c r="DI47" s="3">
        <v>8</v>
      </c>
      <c r="DJ47" s="3">
        <v>35</v>
      </c>
      <c r="DK47" s="3">
        <v>35</v>
      </c>
      <c r="DL47" s="3">
        <v>35</v>
      </c>
      <c r="DN47" s="3">
        <v>275.5</v>
      </c>
      <c r="DO47" s="3">
        <v>24.3</v>
      </c>
      <c r="DP47" s="3">
        <v>21.3</v>
      </c>
      <c r="DQ47" s="3">
        <v>7.5</v>
      </c>
      <c r="DR47" s="3">
        <v>2</v>
      </c>
      <c r="DS47" s="3">
        <v>47.3</v>
      </c>
      <c r="DT47" s="3">
        <v>22.3</v>
      </c>
      <c r="DU47" s="3">
        <v>29.9</v>
      </c>
      <c r="DW47" s="3"/>
      <c r="DX47" s="3">
        <v>23.8</v>
      </c>
      <c r="DY47" s="3">
        <v>410.6</v>
      </c>
      <c r="DZ47" s="3">
        <v>18.100000000000001</v>
      </c>
      <c r="EA47" s="3">
        <v>32.799999999999997</v>
      </c>
      <c r="EB47" s="3">
        <v>42.6</v>
      </c>
      <c r="EC47" s="3">
        <v>19.3</v>
      </c>
      <c r="ED47" s="3">
        <v>20.100000000000001</v>
      </c>
      <c r="EF47" s="3">
        <v>20.100000000000001</v>
      </c>
      <c r="EG47" s="3">
        <v>36.4</v>
      </c>
      <c r="EH47" s="3">
        <v>38.799999999999997</v>
      </c>
      <c r="EI47" s="3">
        <v>114.5</v>
      </c>
      <c r="EJ47" s="3">
        <v>435.2</v>
      </c>
      <c r="EK47" s="3">
        <v>21.6</v>
      </c>
      <c r="EL47" s="3">
        <v>43.7</v>
      </c>
      <c r="EM47" s="3"/>
      <c r="EO47" s="3">
        <v>686.7</v>
      </c>
      <c r="EP47" s="3">
        <v>34.5</v>
      </c>
      <c r="EQ47" s="3">
        <v>172.2</v>
      </c>
      <c r="ER47" s="3">
        <v>26.5</v>
      </c>
      <c r="ES47" s="3">
        <v>20.6</v>
      </c>
      <c r="ET47" s="3">
        <v>13.4</v>
      </c>
      <c r="EU47" s="3">
        <v>17.100000000000001</v>
      </c>
      <c r="EV47" s="3">
        <v>5.2</v>
      </c>
      <c r="EX47" s="3">
        <v>73.3</v>
      </c>
      <c r="EY47" s="3">
        <v>20.100000000000001</v>
      </c>
      <c r="EZ47" s="3">
        <v>63.7</v>
      </c>
      <c r="FA47" s="3">
        <v>7.5</v>
      </c>
      <c r="FB47" s="3">
        <v>9.8000000000000007</v>
      </c>
      <c r="FC47" s="3">
        <v>23.3</v>
      </c>
      <c r="FF47" s="3">
        <v>41.4</v>
      </c>
      <c r="FG47" s="3">
        <v>38.4</v>
      </c>
      <c r="FH47" s="3">
        <v>74.3</v>
      </c>
      <c r="FI47" s="3">
        <v>86</v>
      </c>
      <c r="FJ47" s="3">
        <v>86</v>
      </c>
      <c r="FK47" s="3">
        <v>35.9</v>
      </c>
      <c r="FN47" s="3">
        <v>68.900000000000006</v>
      </c>
      <c r="FO47" s="3">
        <v>1732.9</v>
      </c>
      <c r="FP47" s="3">
        <v>23.3</v>
      </c>
      <c r="FQ47" s="3">
        <v>35.5</v>
      </c>
      <c r="FR47" s="3">
        <v>71.7</v>
      </c>
      <c r="FS47" s="3">
        <v>75.900000000000006</v>
      </c>
      <c r="FU47" s="3">
        <v>42.8</v>
      </c>
      <c r="FV47" s="3">
        <v>21.3</v>
      </c>
      <c r="FW47" s="3">
        <v>28.5</v>
      </c>
      <c r="FX47" s="3">
        <v>67</v>
      </c>
      <c r="FY47" s="3">
        <v>17.899999999999999</v>
      </c>
      <c r="FZ47" s="3">
        <v>14.5</v>
      </c>
      <c r="GB47" s="3">
        <v>29.5</v>
      </c>
      <c r="GC47" s="3">
        <v>172.3</v>
      </c>
      <c r="GD47" s="3">
        <v>63.8</v>
      </c>
      <c r="GF47">
        <v>27</v>
      </c>
      <c r="GG47">
        <v>20</v>
      </c>
      <c r="GH47">
        <v>36</v>
      </c>
    </row>
    <row r="48" spans="1:191" x14ac:dyDescent="0.3">
      <c r="A48" s="4" t="s">
        <v>25</v>
      </c>
      <c r="B48" s="16">
        <v>400</v>
      </c>
      <c r="C48" s="16">
        <v>1020</v>
      </c>
      <c r="D48" s="16">
        <v>480</v>
      </c>
      <c r="E48" s="16">
        <v>170</v>
      </c>
      <c r="F48" s="16">
        <v>15</v>
      </c>
      <c r="G48" s="16">
        <v>5</v>
      </c>
      <c r="H48" s="16">
        <v>10</v>
      </c>
      <c r="I48" s="16">
        <v>75</v>
      </c>
      <c r="J48" s="66">
        <f t="shared" si="23"/>
        <v>271.875</v>
      </c>
      <c r="K48" s="12">
        <v>10</v>
      </c>
      <c r="L48" s="12">
        <v>10</v>
      </c>
      <c r="M48" s="16">
        <v>16</v>
      </c>
      <c r="N48" s="16">
        <v>104</v>
      </c>
      <c r="O48" s="16">
        <v>12</v>
      </c>
      <c r="P48" s="16">
        <v>12</v>
      </c>
      <c r="Q48" s="7"/>
      <c r="R48" s="16">
        <v>20</v>
      </c>
      <c r="S48" s="66">
        <f>AVERAGE(K48:R48)</f>
        <v>26.285714285714285</v>
      </c>
      <c r="U48" s="7">
        <v>320</v>
      </c>
      <c r="V48" s="7">
        <v>40</v>
      </c>
      <c r="W48" s="7"/>
      <c r="X48" s="7">
        <v>60</v>
      </c>
      <c r="Y48" s="7"/>
      <c r="Z48" s="7">
        <v>30</v>
      </c>
      <c r="AA48" s="7">
        <v>10</v>
      </c>
      <c r="AB48" s="7">
        <v>40</v>
      </c>
      <c r="AC48" s="7"/>
      <c r="AD48" s="66">
        <f>AVERAGE(U48:AC48)</f>
        <v>83.333333333333329</v>
      </c>
      <c r="AE48" s="34">
        <v>0</v>
      </c>
      <c r="AF48" s="35">
        <v>0</v>
      </c>
      <c r="AG48" s="35">
        <v>44</v>
      </c>
      <c r="AH48" s="35">
        <v>0</v>
      </c>
      <c r="AI48" s="35">
        <v>0</v>
      </c>
      <c r="AJ48" s="35">
        <v>0</v>
      </c>
      <c r="AK48" s="35">
        <v>0</v>
      </c>
      <c r="AL48" s="35">
        <v>0</v>
      </c>
      <c r="AM48" s="66">
        <f>AVERAGE(AE48:AL48)</f>
        <v>5.5</v>
      </c>
      <c r="AN48" s="7">
        <v>50</v>
      </c>
      <c r="AO48" s="7">
        <v>160</v>
      </c>
      <c r="AP48" s="7">
        <v>30</v>
      </c>
      <c r="AQ48" s="7">
        <v>8</v>
      </c>
      <c r="AR48" s="7">
        <v>8</v>
      </c>
      <c r="AS48" s="7"/>
      <c r="AT48" s="7">
        <v>68</v>
      </c>
      <c r="AU48" s="7">
        <v>800</v>
      </c>
      <c r="AV48" s="66">
        <f>AVERAGE(AN48:AU48)</f>
        <v>160.57142857142858</v>
      </c>
      <c r="AW48" s="7">
        <v>0</v>
      </c>
      <c r="AX48" s="7">
        <v>0</v>
      </c>
      <c r="AY48" s="7"/>
      <c r="AZ48" s="7">
        <v>18</v>
      </c>
      <c r="BA48" s="7">
        <v>380</v>
      </c>
      <c r="BB48" s="7">
        <v>139</v>
      </c>
      <c r="BC48" s="7"/>
      <c r="BD48" s="7">
        <v>420</v>
      </c>
      <c r="BE48" s="66">
        <f>AVERAGE(AW48:BD48)</f>
        <v>159.5</v>
      </c>
      <c r="BF48" s="3"/>
      <c r="BG48" s="3"/>
      <c r="BH48" s="3"/>
      <c r="BI48" s="3"/>
      <c r="BJ48" s="3"/>
      <c r="BK48" s="3"/>
      <c r="BL48" s="66">
        <v>0</v>
      </c>
      <c r="BM48" s="3"/>
      <c r="BN48" s="3"/>
      <c r="BO48" s="3"/>
      <c r="BP48" s="3"/>
      <c r="BQ48" s="3">
        <v>20</v>
      </c>
      <c r="BR48" s="3"/>
      <c r="BS48" s="3"/>
      <c r="BT48" s="3"/>
      <c r="BU48" s="66">
        <f>AVERAGE(BM48:BT48)</f>
        <v>20</v>
      </c>
      <c r="BV48" s="3"/>
      <c r="BW48" s="3"/>
      <c r="BX48" s="3"/>
      <c r="BY48" s="3"/>
      <c r="BZ48" s="3"/>
      <c r="CA48" s="3"/>
      <c r="CB48" s="3"/>
      <c r="CC48" s="3"/>
      <c r="CD48" s="66">
        <v>0</v>
      </c>
      <c r="CF48" s="3"/>
      <c r="CG48" s="3"/>
      <c r="CH48" s="3"/>
      <c r="CI48" s="3"/>
      <c r="CJ48" s="3"/>
      <c r="CK48" s="3"/>
      <c r="CL48" s="66">
        <v>0</v>
      </c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>
        <v>42</v>
      </c>
      <c r="CX48" s="3"/>
      <c r="CY48" s="3"/>
      <c r="CZ48" s="3"/>
      <c r="DA48" s="3"/>
      <c r="DB48" s="3"/>
      <c r="DC48" s="64"/>
      <c r="DD48" s="66"/>
      <c r="DE48" s="3"/>
      <c r="DF48" s="3"/>
      <c r="DG48" s="3"/>
      <c r="DH48" s="3"/>
      <c r="DI48" s="3"/>
      <c r="DJ48" s="3"/>
      <c r="DK48" s="3"/>
      <c r="DL48" s="3"/>
      <c r="DN48" s="3"/>
      <c r="DO48" s="3"/>
      <c r="DP48" s="3"/>
      <c r="DQ48" s="3"/>
      <c r="DR48" s="3"/>
      <c r="DS48" s="3"/>
      <c r="DT48" s="3"/>
      <c r="DU48" s="3"/>
      <c r="DW48" s="3"/>
      <c r="DX48" s="3"/>
      <c r="DY48" s="3"/>
      <c r="DZ48" s="3"/>
      <c r="EA48" s="3"/>
      <c r="EB48" s="3"/>
      <c r="EC48" s="3"/>
      <c r="ED48" s="3"/>
      <c r="EF48" s="3"/>
      <c r="EG48" s="3"/>
      <c r="EH48" s="3"/>
      <c r="EI48" s="3"/>
      <c r="EJ48" s="3"/>
      <c r="EK48" s="3"/>
      <c r="EL48" s="3"/>
      <c r="EM48" s="3"/>
      <c r="EO48" s="3"/>
      <c r="EP48" s="3"/>
      <c r="EQ48" s="3"/>
      <c r="ER48" s="3"/>
      <c r="ES48" s="3"/>
      <c r="ET48" s="3"/>
      <c r="EU48" s="3"/>
      <c r="EV48" s="3"/>
      <c r="EX48" s="3"/>
      <c r="EY48" s="3"/>
      <c r="EZ48" s="3"/>
      <c r="FA48" s="3"/>
      <c r="FB48" s="3"/>
      <c r="FC48" s="3"/>
      <c r="FF48" s="3"/>
      <c r="FG48" s="3"/>
      <c r="FH48" s="3"/>
      <c r="FI48" s="3"/>
      <c r="FJ48" s="3"/>
      <c r="FK48" s="3"/>
      <c r="FN48" s="3"/>
      <c r="FO48" s="3"/>
      <c r="FP48" s="3"/>
      <c r="FQ48" s="3"/>
      <c r="FR48" s="3"/>
      <c r="FS48" s="3"/>
      <c r="FU48" s="3"/>
      <c r="FV48" s="3"/>
      <c r="FW48" s="3"/>
      <c r="FX48" s="3"/>
      <c r="FY48" s="3"/>
      <c r="FZ48" s="3"/>
      <c r="GB48" s="3"/>
      <c r="GC48" s="3"/>
      <c r="GD48" s="3"/>
    </row>
    <row r="49" spans="1:191" x14ac:dyDescent="0.3">
      <c r="A49" s="4" t="s">
        <v>26</v>
      </c>
      <c r="B49" s="16">
        <v>400</v>
      </c>
      <c r="C49" s="16">
        <v>920</v>
      </c>
      <c r="D49" s="16">
        <v>0</v>
      </c>
      <c r="E49" s="16">
        <v>150</v>
      </c>
      <c r="F49" s="16">
        <v>45</v>
      </c>
      <c r="G49" s="16">
        <v>40</v>
      </c>
      <c r="H49" s="16">
        <v>10</v>
      </c>
      <c r="I49" s="16">
        <v>28</v>
      </c>
      <c r="J49" s="66">
        <f t="shared" si="23"/>
        <v>199.125</v>
      </c>
      <c r="K49" s="12">
        <v>5</v>
      </c>
      <c r="L49" s="12">
        <v>5</v>
      </c>
      <c r="M49" s="16">
        <v>28</v>
      </c>
      <c r="N49" s="16">
        <v>212</v>
      </c>
      <c r="O49" s="16">
        <v>68</v>
      </c>
      <c r="P49" s="16">
        <v>20</v>
      </c>
      <c r="Q49" s="16">
        <v>8</v>
      </c>
      <c r="R49" s="16">
        <v>16</v>
      </c>
      <c r="S49" s="66">
        <f>AVERAGE(K49:R49)</f>
        <v>45.25</v>
      </c>
      <c r="U49" s="7"/>
      <c r="V49" s="7"/>
      <c r="W49" s="7"/>
      <c r="X49" s="7"/>
      <c r="Y49" s="7">
        <v>160</v>
      </c>
      <c r="Z49" s="7">
        <v>50</v>
      </c>
      <c r="AA49" s="7">
        <v>30</v>
      </c>
      <c r="AB49" s="7">
        <v>30</v>
      </c>
      <c r="AC49" s="7"/>
      <c r="AD49" s="66">
        <f>AVERAGE(U49:AC49)</f>
        <v>67.5</v>
      </c>
      <c r="AE49" s="34">
        <v>330</v>
      </c>
      <c r="AF49" s="35">
        <v>800</v>
      </c>
      <c r="AG49" s="34">
        <v>0</v>
      </c>
      <c r="AH49" s="35">
        <v>0</v>
      </c>
      <c r="AI49" s="35">
        <v>0</v>
      </c>
      <c r="AJ49" s="35">
        <v>0</v>
      </c>
      <c r="AK49" s="35">
        <v>0</v>
      </c>
      <c r="AL49" s="35">
        <v>0</v>
      </c>
      <c r="AM49" s="66">
        <f>AVERAGE(AE49:AL49)</f>
        <v>141.25</v>
      </c>
      <c r="AN49" s="7"/>
      <c r="AO49" s="7"/>
      <c r="AP49" s="7"/>
      <c r="AQ49" s="7"/>
      <c r="AR49" s="7"/>
      <c r="AS49" s="7"/>
      <c r="AT49" s="7"/>
      <c r="AU49" s="7"/>
      <c r="AV49" s="66">
        <v>0</v>
      </c>
      <c r="AW49" s="7">
        <v>0</v>
      </c>
      <c r="AX49" s="7">
        <v>0</v>
      </c>
      <c r="AY49" s="7"/>
      <c r="AZ49" s="7"/>
      <c r="BA49" s="7"/>
      <c r="BB49" s="7"/>
      <c r="BC49" s="7"/>
      <c r="BD49" s="7"/>
      <c r="BE49" s="66">
        <f>AVERAGE(AW49:BD49)</f>
        <v>0</v>
      </c>
      <c r="BF49" s="11">
        <v>0</v>
      </c>
      <c r="BG49" s="3">
        <v>0</v>
      </c>
      <c r="BH49" s="3">
        <v>16</v>
      </c>
      <c r="BI49" s="3">
        <v>86</v>
      </c>
      <c r="BJ49" s="3">
        <v>0</v>
      </c>
      <c r="BK49" s="3">
        <v>100</v>
      </c>
      <c r="BL49" s="66">
        <f>AVERAGE(BF49:BK49)</f>
        <v>33.666666666666664</v>
      </c>
      <c r="BM49" s="11"/>
      <c r="BN49" s="3">
        <v>20</v>
      </c>
      <c r="BO49" s="3">
        <v>72</v>
      </c>
      <c r="BP49" s="3">
        <v>60</v>
      </c>
      <c r="BQ49" s="3">
        <v>25</v>
      </c>
      <c r="BR49" s="3">
        <v>8</v>
      </c>
      <c r="BS49" s="3">
        <v>10</v>
      </c>
      <c r="BT49" s="40">
        <v>12</v>
      </c>
      <c r="BU49" s="66">
        <f>AVERAGE(BM49:BT49)</f>
        <v>29.571428571428573</v>
      </c>
      <c r="BV49" s="3"/>
      <c r="BW49" s="3"/>
      <c r="BX49" s="3"/>
      <c r="BY49" s="3"/>
      <c r="BZ49" s="3"/>
      <c r="CA49" s="3"/>
      <c r="CB49" s="3"/>
      <c r="CC49" s="3"/>
      <c r="CD49" s="66">
        <v>0</v>
      </c>
      <c r="CE49" s="11"/>
      <c r="CF49" s="3"/>
      <c r="CG49" s="3"/>
      <c r="CH49" s="3"/>
      <c r="CI49" s="3"/>
      <c r="CJ49" s="3"/>
      <c r="CK49" s="3"/>
      <c r="CL49" s="66">
        <v>0</v>
      </c>
      <c r="CM49" s="3"/>
      <c r="CN49" s="3">
        <v>1986</v>
      </c>
      <c r="CO49" s="3">
        <v>32</v>
      </c>
      <c r="CP49" s="3">
        <v>2419</v>
      </c>
      <c r="CQ49" s="3">
        <v>12</v>
      </c>
      <c r="CR49" s="3">
        <v>17</v>
      </c>
      <c r="CS49" s="3">
        <v>16</v>
      </c>
      <c r="CT49" s="3">
        <v>980</v>
      </c>
      <c r="CU49" s="3">
        <v>12</v>
      </c>
      <c r="CV49" s="3">
        <v>76</v>
      </c>
      <c r="CW49" s="3"/>
      <c r="CX49" s="3">
        <v>547</v>
      </c>
      <c r="CY49" s="3">
        <v>35</v>
      </c>
      <c r="CZ49" s="3">
        <v>410</v>
      </c>
      <c r="DA49" s="3">
        <v>41</v>
      </c>
      <c r="DB49" s="3">
        <v>41</v>
      </c>
      <c r="DC49" s="64">
        <v>42</v>
      </c>
      <c r="DD49" s="66"/>
      <c r="DE49" s="3">
        <v>224</v>
      </c>
      <c r="DF49" s="3">
        <v>328</v>
      </c>
      <c r="DG49" s="3">
        <v>517</v>
      </c>
      <c r="DH49" s="3">
        <v>8</v>
      </c>
      <c r="DI49" s="3">
        <v>14</v>
      </c>
      <c r="DJ49" s="3">
        <v>9</v>
      </c>
      <c r="DK49" s="3">
        <v>9</v>
      </c>
      <c r="DL49" s="3">
        <v>9</v>
      </c>
      <c r="DN49" s="3">
        <v>307.60000000000002</v>
      </c>
      <c r="DO49" s="3">
        <v>20.100000000000001</v>
      </c>
      <c r="DP49" s="3">
        <v>20.3</v>
      </c>
      <c r="DQ49" s="3">
        <v>13.5</v>
      </c>
      <c r="DR49" s="3">
        <v>1</v>
      </c>
      <c r="DS49" s="3">
        <v>38.799999999999997</v>
      </c>
      <c r="DT49" s="3">
        <v>6.1</v>
      </c>
      <c r="DU49" s="3">
        <v>15.8</v>
      </c>
      <c r="DW49" s="3">
        <v>79.8</v>
      </c>
      <c r="DX49" s="3">
        <v>16</v>
      </c>
      <c r="DY49" s="3">
        <v>238.2</v>
      </c>
      <c r="DZ49" s="3">
        <v>22.1</v>
      </c>
      <c r="EA49" s="3">
        <v>58.1</v>
      </c>
      <c r="EB49" s="3">
        <v>28.2</v>
      </c>
      <c r="EC49" s="3">
        <v>15.5</v>
      </c>
      <c r="ED49" s="3">
        <v>17.3</v>
      </c>
      <c r="EF49" s="3">
        <v>20.100000000000001</v>
      </c>
      <c r="EG49" s="3">
        <v>18.7</v>
      </c>
      <c r="EH49" s="3"/>
      <c r="EI49" s="3">
        <v>22.3</v>
      </c>
      <c r="EJ49" s="3">
        <v>44.3</v>
      </c>
      <c r="EK49" s="3">
        <v>19.899999999999999</v>
      </c>
      <c r="EL49" s="3">
        <v>34.1</v>
      </c>
      <c r="EM49" s="3">
        <v>39.9</v>
      </c>
      <c r="EO49" s="3">
        <v>1413.6</v>
      </c>
      <c r="EP49" s="3">
        <v>38.799999999999997</v>
      </c>
      <c r="EQ49" s="3">
        <v>187.2</v>
      </c>
      <c r="ER49" s="3">
        <v>10.9</v>
      </c>
      <c r="ES49" s="3">
        <v>22.6</v>
      </c>
      <c r="ET49" s="3">
        <v>8.6</v>
      </c>
      <c r="EU49" s="3"/>
      <c r="EV49" s="3">
        <v>3</v>
      </c>
      <c r="EX49" s="3">
        <v>38.4</v>
      </c>
      <c r="EY49" s="3">
        <v>18.899999999999999</v>
      </c>
      <c r="EZ49" s="3">
        <v>23.3</v>
      </c>
      <c r="FA49" s="3">
        <v>5.2</v>
      </c>
      <c r="FB49" s="3">
        <v>2</v>
      </c>
      <c r="FC49" s="3">
        <v>39.299999999999997</v>
      </c>
      <c r="FF49" s="3">
        <v>18.899999999999999</v>
      </c>
      <c r="FG49" s="3">
        <v>30.1</v>
      </c>
      <c r="FH49" s="3">
        <v>38.299999999999997</v>
      </c>
      <c r="FI49" s="3">
        <v>47.3</v>
      </c>
      <c r="FJ49" s="3">
        <v>47.3</v>
      </c>
      <c r="FK49" s="3">
        <v>30.9</v>
      </c>
      <c r="FN49" s="3">
        <v>24.6</v>
      </c>
      <c r="FO49" s="3">
        <v>112.6</v>
      </c>
      <c r="FP49" s="3">
        <v>14.8</v>
      </c>
      <c r="FQ49" s="3">
        <v>9.8000000000000007</v>
      </c>
      <c r="FR49" s="3">
        <v>49.5</v>
      </c>
      <c r="FS49" s="3">
        <v>52.9</v>
      </c>
      <c r="FU49" s="3">
        <v>21.6</v>
      </c>
      <c r="FV49" s="3">
        <v>19.7</v>
      </c>
      <c r="FW49" s="3">
        <v>46.4</v>
      </c>
      <c r="FX49" s="3">
        <v>686.7</v>
      </c>
      <c r="FY49" s="3">
        <v>3.1</v>
      </c>
      <c r="FZ49" s="3">
        <v>21.8</v>
      </c>
      <c r="GB49" s="3">
        <v>17.3</v>
      </c>
      <c r="GC49" s="3">
        <v>145</v>
      </c>
      <c r="GD49" s="3">
        <v>218.7</v>
      </c>
      <c r="GF49">
        <v>40</v>
      </c>
      <c r="GG49">
        <v>4</v>
      </c>
      <c r="GH49">
        <v>20</v>
      </c>
      <c r="GI49">
        <v>5</v>
      </c>
    </row>
    <row r="50" spans="1:191" x14ac:dyDescent="0.3">
      <c r="A50" s="4" t="s">
        <v>27</v>
      </c>
      <c r="B50" s="16">
        <v>0</v>
      </c>
      <c r="C50" s="16">
        <v>1200</v>
      </c>
      <c r="D50" s="16">
        <v>0</v>
      </c>
      <c r="E50" s="16">
        <v>10</v>
      </c>
      <c r="F50" s="16">
        <v>290</v>
      </c>
      <c r="G50" s="16">
        <v>0</v>
      </c>
      <c r="H50" s="16">
        <v>0</v>
      </c>
      <c r="I50" s="16">
        <v>0</v>
      </c>
      <c r="J50" s="66">
        <f t="shared" si="23"/>
        <v>187.5</v>
      </c>
      <c r="K50" s="7"/>
      <c r="L50" s="7"/>
      <c r="M50" s="7"/>
      <c r="N50" s="7"/>
      <c r="O50" s="7"/>
      <c r="P50" s="7"/>
      <c r="Q50" s="7"/>
      <c r="R50" s="7"/>
      <c r="S50" s="66">
        <v>0</v>
      </c>
      <c r="U50" s="7"/>
      <c r="V50" s="7"/>
      <c r="W50" s="7"/>
      <c r="X50" s="7"/>
      <c r="Y50" s="7"/>
      <c r="Z50" s="7"/>
      <c r="AA50" s="7"/>
      <c r="AB50" s="7"/>
      <c r="AC50" s="7"/>
      <c r="AD50" s="66">
        <v>0</v>
      </c>
      <c r="AE50" s="7"/>
      <c r="AF50" s="7"/>
      <c r="AG50" s="7"/>
      <c r="AH50" s="7"/>
      <c r="AI50" s="7"/>
      <c r="AJ50" s="7"/>
      <c r="AK50" s="7"/>
      <c r="AL50" s="7"/>
      <c r="AM50" s="66">
        <v>0</v>
      </c>
      <c r="AN50" s="7"/>
      <c r="AO50" s="7"/>
      <c r="AP50" s="7"/>
      <c r="AQ50" s="7"/>
      <c r="AR50" s="7"/>
      <c r="AS50" s="7"/>
      <c r="AT50" s="7"/>
      <c r="AU50" s="7"/>
      <c r="AV50" s="66">
        <v>0</v>
      </c>
      <c r="AW50" s="7"/>
      <c r="AX50" s="7"/>
      <c r="AY50" s="7"/>
      <c r="AZ50" s="7"/>
      <c r="BA50" s="7"/>
      <c r="BB50" s="7"/>
      <c r="BC50" s="7"/>
      <c r="BD50" s="7"/>
      <c r="BE50" s="66">
        <v>0</v>
      </c>
      <c r="BF50" s="3"/>
      <c r="BG50" s="3"/>
      <c r="BH50" s="3"/>
      <c r="BI50" s="3"/>
      <c r="BJ50" s="3"/>
      <c r="BK50" s="3"/>
      <c r="BL50" s="66">
        <v>0</v>
      </c>
      <c r="BM50" s="3"/>
      <c r="BN50" s="3"/>
      <c r="BO50" s="3"/>
      <c r="BP50" s="3"/>
      <c r="BQ50" s="3"/>
      <c r="BR50" s="3"/>
      <c r="BS50" s="3"/>
      <c r="BT50" s="3"/>
      <c r="BU50" s="66">
        <v>0</v>
      </c>
      <c r="BV50" s="3"/>
      <c r="BW50" s="3"/>
      <c r="BX50" s="3"/>
      <c r="BY50" s="3"/>
      <c r="BZ50" s="3"/>
      <c r="CA50" s="3"/>
      <c r="CB50" s="3"/>
      <c r="CC50" s="3"/>
      <c r="CD50" s="66">
        <v>0</v>
      </c>
      <c r="CE50" s="3"/>
      <c r="CF50" s="3"/>
      <c r="CG50" s="3"/>
      <c r="CH50" s="3"/>
      <c r="CI50" s="3"/>
      <c r="CJ50" s="3"/>
      <c r="CK50" s="3"/>
      <c r="CL50" s="66">
        <v>0</v>
      </c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64"/>
      <c r="DD50" s="66"/>
      <c r="DE50" s="3"/>
      <c r="DF50" s="3"/>
      <c r="DG50" s="3"/>
      <c r="DH50" s="3"/>
      <c r="DI50" s="3"/>
      <c r="DJ50" s="3"/>
      <c r="DK50" s="3"/>
      <c r="DL50" s="3"/>
    </row>
    <row r="53" spans="1:191" x14ac:dyDescent="0.3">
      <c r="B53" t="s">
        <v>48</v>
      </c>
    </row>
    <row r="54" spans="1:191" x14ac:dyDescent="0.3">
      <c r="A54" t="s">
        <v>67</v>
      </c>
      <c r="B54" s="58">
        <v>1998</v>
      </c>
      <c r="C54" s="58">
        <f>B54+1</f>
        <v>1999</v>
      </c>
      <c r="D54" s="58">
        <f t="shared" ref="D54:V54" si="24">C54+1</f>
        <v>2000</v>
      </c>
      <c r="E54" s="58">
        <f t="shared" si="24"/>
        <v>2001</v>
      </c>
      <c r="F54" s="58">
        <f t="shared" si="24"/>
        <v>2002</v>
      </c>
      <c r="G54" s="58">
        <f t="shared" si="24"/>
        <v>2003</v>
      </c>
      <c r="H54" s="58">
        <f t="shared" si="24"/>
        <v>2004</v>
      </c>
      <c r="I54" s="58">
        <f t="shared" si="24"/>
        <v>2005</v>
      </c>
      <c r="J54" s="58">
        <f t="shared" si="24"/>
        <v>2006</v>
      </c>
      <c r="K54" s="58">
        <f t="shared" si="24"/>
        <v>2007</v>
      </c>
      <c r="L54" s="58">
        <f t="shared" si="24"/>
        <v>2008</v>
      </c>
      <c r="M54" s="58">
        <f t="shared" si="24"/>
        <v>2009</v>
      </c>
      <c r="N54" s="58">
        <f t="shared" si="24"/>
        <v>2010</v>
      </c>
      <c r="O54" s="58">
        <v>2012</v>
      </c>
      <c r="P54" s="58">
        <f t="shared" si="24"/>
        <v>2013</v>
      </c>
      <c r="Q54" s="58">
        <f t="shared" si="24"/>
        <v>2014</v>
      </c>
      <c r="R54" s="58">
        <f t="shared" si="24"/>
        <v>2015</v>
      </c>
      <c r="S54" s="58">
        <f t="shared" si="24"/>
        <v>2016</v>
      </c>
      <c r="T54" s="58">
        <f t="shared" si="24"/>
        <v>2017</v>
      </c>
      <c r="U54" s="58">
        <f t="shared" si="24"/>
        <v>2018</v>
      </c>
      <c r="V54" s="58">
        <f t="shared" si="24"/>
        <v>2019</v>
      </c>
      <c r="W54" s="58">
        <v>2020</v>
      </c>
      <c r="X54" s="58">
        <v>2022</v>
      </c>
      <c r="Y54" s="97" t="s">
        <v>117</v>
      </c>
      <c r="Z54" s="58" t="s">
        <v>152</v>
      </c>
      <c r="AF54" s="102" t="s">
        <v>154</v>
      </c>
      <c r="AG54" s="79" t="s">
        <v>153</v>
      </c>
      <c r="AI54" s="79"/>
    </row>
    <row r="55" spans="1:191" x14ac:dyDescent="0.3">
      <c r="A55" s="26" t="s">
        <v>32</v>
      </c>
      <c r="B55" s="59">
        <v>92.712500000000006</v>
      </c>
      <c r="C55" s="59">
        <v>73.625</v>
      </c>
      <c r="D55" s="59">
        <v>0</v>
      </c>
      <c r="E55" s="59">
        <v>0</v>
      </c>
      <c r="F55" s="59">
        <v>0</v>
      </c>
      <c r="G55" s="59">
        <v>84</v>
      </c>
      <c r="H55" s="59">
        <v>0</v>
      </c>
      <c r="I55" s="59">
        <v>0</v>
      </c>
      <c r="J55" s="59">
        <v>0</v>
      </c>
      <c r="K55" s="59">
        <v>0</v>
      </c>
      <c r="L55" s="37">
        <v>0</v>
      </c>
      <c r="M55" s="3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37">
        <v>0</v>
      </c>
      <c r="X55" s="37">
        <v>0</v>
      </c>
      <c r="Y55" s="99">
        <f>AVERAGE(B55:X55)</f>
        <v>10.884239130434782</v>
      </c>
      <c r="Z55" s="100">
        <f t="shared" ref="Z55:Z86" si="25">SLOPE(B55:X55,$B$54:$X$54)</f>
        <v>-2.0310102040816336</v>
      </c>
      <c r="AF55" s="37">
        <f>AVERAGE(Y55:Y86)</f>
        <v>159.12326363218304</v>
      </c>
      <c r="AG55" s="37">
        <f>AVERAGE(Z91:Z104)</f>
        <v>89.847790286404418</v>
      </c>
      <c r="AI55" s="37"/>
    </row>
    <row r="56" spans="1:191" x14ac:dyDescent="0.3">
      <c r="A56" s="27" t="s">
        <v>1</v>
      </c>
      <c r="B56" s="59">
        <v>83.25</v>
      </c>
      <c r="C56" s="59">
        <v>63.111111111111114</v>
      </c>
      <c r="D56" s="59">
        <v>53.333333333333336</v>
      </c>
      <c r="E56" s="59">
        <v>81.25</v>
      </c>
      <c r="F56" s="59">
        <v>30.875</v>
      </c>
      <c r="G56" s="59">
        <v>36.857142857142854</v>
      </c>
      <c r="H56" s="59">
        <v>59</v>
      </c>
      <c r="I56" s="59">
        <v>29.857142857142858</v>
      </c>
      <c r="J56" s="59">
        <v>38.25</v>
      </c>
      <c r="K56" s="59">
        <f>AVERAGE(CF4:CL4)</f>
        <v>256.83333333333331</v>
      </c>
      <c r="L56" s="37">
        <f t="shared" ref="L56:L65" si="26">AVERAGE(CN4:CU4)</f>
        <v>156</v>
      </c>
      <c r="M56" s="37">
        <f t="shared" ref="M56:M65" si="27">AVERAGE(CN4:DD4)</f>
        <v>94.333333333333329</v>
      </c>
      <c r="N56" s="37">
        <f t="shared" ref="N56:N75" si="28">AVERAGE(DF4:DM4)</f>
        <v>17</v>
      </c>
      <c r="O56" s="37">
        <f t="shared" ref="O56:O75" si="29">AVERAGE(DO4:DV4)</f>
        <v>80.28</v>
      </c>
      <c r="P56" s="37">
        <f t="shared" ref="P56:P75" si="30">AVERAGE(DX4:EE4)</f>
        <v>7.4333333333333336</v>
      </c>
      <c r="Q56" s="37">
        <f t="shared" ref="Q56:Q75" si="31">AVERAGE(EG4:EN4)</f>
        <v>20.487500000000001</v>
      </c>
      <c r="R56" s="37">
        <f t="shared" ref="R56:R75" si="32">AVERAGE(EP4:EW4)</f>
        <v>44.737499999999997</v>
      </c>
      <c r="S56" s="37">
        <f t="shared" ref="S56:S75" si="33">AVERAGE(EY4:FD4)</f>
        <v>8.8199999999999985</v>
      </c>
      <c r="T56" s="37">
        <f t="shared" ref="T56:T75" si="34">AVERAGE(FF4:FK4)</f>
        <v>26.216666666666669</v>
      </c>
      <c r="U56" s="37">
        <f t="shared" ref="U56:U75" si="35">AVERAGE(FM4:FR4)</f>
        <v>11.966666666666667</v>
      </c>
      <c r="V56" s="37">
        <f t="shared" ref="V56:V76" si="36">AVERAGE(FT4:FY4)</f>
        <v>12.059999999999999</v>
      </c>
      <c r="W56" s="37">
        <f t="shared" ref="W56:W75" si="37">AVERAGE(GA4:GC4)</f>
        <v>11.466666666666669</v>
      </c>
      <c r="X56" s="37">
        <f t="shared" ref="X56:X76" si="38">AVERAGE(GE4:GH4)</f>
        <v>5.5</v>
      </c>
      <c r="Y56" s="99">
        <f t="shared" ref="Y56:Y86" si="39">AVERAGE(B56:X56)</f>
        <v>53.431249137336088</v>
      </c>
      <c r="Z56" s="100">
        <f t="shared" si="25"/>
        <v>-3.0253111420325722</v>
      </c>
    </row>
    <row r="57" spans="1:191" x14ac:dyDescent="0.3">
      <c r="A57" s="28" t="s">
        <v>33</v>
      </c>
      <c r="B57" s="59">
        <v>0</v>
      </c>
      <c r="C57" s="59">
        <v>40</v>
      </c>
      <c r="D57" s="59">
        <v>67.666666666666671</v>
      </c>
      <c r="E57" s="59">
        <v>140.75</v>
      </c>
      <c r="F57" s="59">
        <v>33.666666666666664</v>
      </c>
      <c r="G57" s="59">
        <v>84.142857142857139</v>
      </c>
      <c r="H57" s="59">
        <v>19.8</v>
      </c>
      <c r="I57" s="59">
        <v>77.714285714285708</v>
      </c>
      <c r="J57" s="59">
        <v>29.75</v>
      </c>
      <c r="K57" s="59">
        <f>AVERAGE(CF5:CL5)</f>
        <v>204.66666666666666</v>
      </c>
      <c r="L57" s="37">
        <f t="shared" si="26"/>
        <v>53.333333333333336</v>
      </c>
      <c r="M57" s="37">
        <f t="shared" si="27"/>
        <v>37.733333333333334</v>
      </c>
      <c r="N57" s="37">
        <f t="shared" si="28"/>
        <v>47.125</v>
      </c>
      <c r="O57" s="37">
        <f t="shared" si="29"/>
        <v>57.125</v>
      </c>
      <c r="P57" s="37">
        <f t="shared" si="30"/>
        <v>42.942857142857143</v>
      </c>
      <c r="Q57" s="37">
        <f t="shared" si="31"/>
        <v>122.4375</v>
      </c>
      <c r="R57" s="37">
        <f t="shared" si="32"/>
        <v>212.47500000000002</v>
      </c>
      <c r="S57" s="37">
        <f t="shared" si="33"/>
        <v>65.3</v>
      </c>
      <c r="T57" s="37">
        <f t="shared" si="34"/>
        <v>52.300000000000004</v>
      </c>
      <c r="U57" s="37">
        <f t="shared" si="35"/>
        <v>43.38</v>
      </c>
      <c r="V57" s="37">
        <f t="shared" si="36"/>
        <v>153.16666666666666</v>
      </c>
      <c r="W57" s="37">
        <f t="shared" si="37"/>
        <v>42.666666666666664</v>
      </c>
      <c r="X57" s="37">
        <f t="shared" si="38"/>
        <v>90.75</v>
      </c>
      <c r="Y57" s="99">
        <f t="shared" si="39"/>
        <v>74.734456521739148</v>
      </c>
      <c r="Z57" s="100">
        <f t="shared" si="25"/>
        <v>1.7619982418941613</v>
      </c>
    </row>
    <row r="58" spans="1:191" x14ac:dyDescent="0.3">
      <c r="A58" s="27" t="s">
        <v>2</v>
      </c>
      <c r="B58" s="59">
        <v>66.0625</v>
      </c>
      <c r="C58" s="59">
        <v>209.44444444444446</v>
      </c>
      <c r="D58" s="59">
        <v>134.33333333333334</v>
      </c>
      <c r="E58" s="59">
        <v>112.875</v>
      </c>
      <c r="F58" s="59">
        <v>31.25</v>
      </c>
      <c r="G58" s="59">
        <v>74.666666666666671</v>
      </c>
      <c r="H58" s="59">
        <v>32.666666666666664</v>
      </c>
      <c r="I58" s="59">
        <v>43.428571428571431</v>
      </c>
      <c r="J58" s="59">
        <v>24.625</v>
      </c>
      <c r="K58" s="59">
        <v>0</v>
      </c>
      <c r="L58" s="37">
        <f t="shared" si="26"/>
        <v>127.25</v>
      </c>
      <c r="M58" s="37">
        <f t="shared" si="27"/>
        <v>84.294117647058826</v>
      </c>
      <c r="N58" s="37">
        <f t="shared" si="28"/>
        <v>49.857142857142854</v>
      </c>
      <c r="O58" s="37">
        <f t="shared" si="29"/>
        <v>79.287499999999994</v>
      </c>
      <c r="P58" s="37">
        <f t="shared" si="30"/>
        <v>81.412500000000009</v>
      </c>
      <c r="Q58" s="37">
        <f t="shared" si="31"/>
        <v>124.1375</v>
      </c>
      <c r="R58" s="37">
        <f t="shared" si="32"/>
        <v>586.15</v>
      </c>
      <c r="S58" s="37">
        <f t="shared" si="33"/>
        <v>84.7</v>
      </c>
      <c r="T58" s="37">
        <f t="shared" si="34"/>
        <v>184.08333333333334</v>
      </c>
      <c r="U58" s="37">
        <f t="shared" si="35"/>
        <v>102.81666666666666</v>
      </c>
      <c r="V58" s="37">
        <f t="shared" si="36"/>
        <v>401.5333333333333</v>
      </c>
      <c r="W58" s="37">
        <f t="shared" si="37"/>
        <v>142.06666666666666</v>
      </c>
      <c r="X58" s="37">
        <f t="shared" si="38"/>
        <v>291</v>
      </c>
      <c r="Y58" s="99">
        <f t="shared" si="39"/>
        <v>133.38873665408192</v>
      </c>
      <c r="Z58" s="100">
        <f t="shared" si="25"/>
        <v>8.105566813305412</v>
      </c>
    </row>
    <row r="59" spans="1:191" x14ac:dyDescent="0.3">
      <c r="A59" s="29" t="s">
        <v>30</v>
      </c>
      <c r="B59" s="59">
        <v>0</v>
      </c>
      <c r="C59" s="59">
        <v>197.44444444444446</v>
      </c>
      <c r="D59" s="59">
        <v>177.28571428571428</v>
      </c>
      <c r="E59" s="59">
        <v>244.125</v>
      </c>
      <c r="F59" s="59">
        <v>26.571428571428573</v>
      </c>
      <c r="G59" s="59">
        <v>51.25</v>
      </c>
      <c r="H59" s="59">
        <v>28</v>
      </c>
      <c r="I59" s="59">
        <v>0</v>
      </c>
      <c r="J59" s="59">
        <v>0</v>
      </c>
      <c r="K59" s="59">
        <v>0</v>
      </c>
      <c r="L59" s="37">
        <f t="shared" si="26"/>
        <v>296.875</v>
      </c>
      <c r="M59" s="37">
        <f t="shared" si="27"/>
        <v>189.07142857142858</v>
      </c>
      <c r="N59" s="37">
        <f t="shared" si="28"/>
        <v>35.625</v>
      </c>
      <c r="O59" s="37">
        <f t="shared" si="29"/>
        <v>82.328571428571436</v>
      </c>
      <c r="P59" s="37">
        <f t="shared" si="30"/>
        <v>72.55714285714285</v>
      </c>
      <c r="Q59" s="37">
        <f t="shared" si="31"/>
        <v>121.32499999999999</v>
      </c>
      <c r="R59" s="37">
        <f t="shared" si="32"/>
        <v>275.8857142857143</v>
      </c>
      <c r="S59" s="37">
        <f t="shared" si="33"/>
        <v>92.32</v>
      </c>
      <c r="T59" s="37">
        <f t="shared" si="34"/>
        <v>93.116666666666674</v>
      </c>
      <c r="U59" s="37">
        <f t="shared" si="35"/>
        <v>121.03333333333336</v>
      </c>
      <c r="V59" s="37">
        <f t="shared" si="36"/>
        <v>206.26666666666665</v>
      </c>
      <c r="W59" s="37">
        <f t="shared" si="37"/>
        <v>95.699999999999989</v>
      </c>
      <c r="X59" s="37">
        <f t="shared" si="38"/>
        <v>77</v>
      </c>
      <c r="Y59" s="99">
        <f t="shared" si="39"/>
        <v>107.99048309178745</v>
      </c>
      <c r="Z59" s="100">
        <f t="shared" si="25"/>
        <v>1.5279274523662283</v>
      </c>
    </row>
    <row r="60" spans="1:191" x14ac:dyDescent="0.3">
      <c r="A60" s="27" t="s">
        <v>3</v>
      </c>
      <c r="B60" s="59">
        <v>152.11250000000001</v>
      </c>
      <c r="C60" s="59">
        <v>190.66666666666666</v>
      </c>
      <c r="D60" s="59">
        <v>244.42857142857142</v>
      </c>
      <c r="E60" s="59">
        <v>174.25</v>
      </c>
      <c r="F60" s="59">
        <v>97.375</v>
      </c>
      <c r="G60" s="59">
        <v>71.142857142857139</v>
      </c>
      <c r="H60" s="59">
        <v>36.166666666666664</v>
      </c>
      <c r="I60" s="59">
        <v>53.6</v>
      </c>
      <c r="J60" s="59">
        <v>35.75</v>
      </c>
      <c r="K60" s="59">
        <f t="shared" ref="K60:K65" si="40">AVERAGE(CF8:CL8)</f>
        <v>161.5</v>
      </c>
      <c r="L60" s="37">
        <f t="shared" si="26"/>
        <v>230.875</v>
      </c>
      <c r="M60" s="37">
        <f t="shared" si="27"/>
        <v>150.21428571428572</v>
      </c>
      <c r="N60" s="37">
        <f t="shared" si="28"/>
        <v>42.4</v>
      </c>
      <c r="O60" s="37">
        <f t="shared" si="29"/>
        <v>120.11428571428573</v>
      </c>
      <c r="P60" s="37">
        <f t="shared" si="30"/>
        <v>81.149999999999991</v>
      </c>
      <c r="Q60" s="37">
        <f t="shared" si="31"/>
        <v>104.25714285714287</v>
      </c>
      <c r="R60" s="37">
        <f t="shared" si="32"/>
        <v>375.3</v>
      </c>
      <c r="S60" s="37">
        <f t="shared" si="33"/>
        <v>164.76</v>
      </c>
      <c r="T60" s="37">
        <f t="shared" si="34"/>
        <v>90</v>
      </c>
      <c r="U60" s="37">
        <f t="shared" si="35"/>
        <v>126.7</v>
      </c>
      <c r="V60" s="37">
        <f t="shared" si="36"/>
        <v>629.25</v>
      </c>
      <c r="W60" s="37">
        <f t="shared" si="37"/>
        <v>113.26666666666667</v>
      </c>
      <c r="X60" s="37">
        <f t="shared" si="38"/>
        <v>460.5</v>
      </c>
      <c r="Y60" s="99">
        <f t="shared" si="39"/>
        <v>169.81650621118015</v>
      </c>
      <c r="Z60" s="100">
        <f t="shared" si="25"/>
        <v>7.5378540507111991</v>
      </c>
    </row>
    <row r="61" spans="1:191" x14ac:dyDescent="0.3">
      <c r="A61" s="27" t="s">
        <v>5</v>
      </c>
      <c r="B61" s="59">
        <v>57.15</v>
      </c>
      <c r="C61" s="59">
        <v>47.333333333333336</v>
      </c>
      <c r="D61" s="59">
        <v>86</v>
      </c>
      <c r="E61" s="59">
        <v>97.5</v>
      </c>
      <c r="F61" s="59">
        <v>61.857142857142854</v>
      </c>
      <c r="G61" s="59">
        <v>83.285714285714292</v>
      </c>
      <c r="H61" s="59">
        <v>73.166666666666671</v>
      </c>
      <c r="I61" s="59">
        <v>65.666666666666671</v>
      </c>
      <c r="J61" s="59">
        <v>29</v>
      </c>
      <c r="K61" s="59">
        <f t="shared" si="40"/>
        <v>24.666666666666668</v>
      </c>
      <c r="L61" s="37">
        <f t="shared" si="26"/>
        <v>352.5</v>
      </c>
      <c r="M61" s="37">
        <f t="shared" si="27"/>
        <v>178.57142857142858</v>
      </c>
      <c r="N61" s="37">
        <f t="shared" si="28"/>
        <v>58.857142857142854</v>
      </c>
      <c r="O61" s="37">
        <f t="shared" si="29"/>
        <v>77.55</v>
      </c>
      <c r="P61" s="37">
        <f t="shared" si="30"/>
        <v>60.685714285714297</v>
      </c>
      <c r="Q61" s="37">
        <f t="shared" si="31"/>
        <v>130.93333333333331</v>
      </c>
      <c r="R61" s="37">
        <f t="shared" si="32"/>
        <v>691.58333333333337</v>
      </c>
      <c r="S61" s="37">
        <f t="shared" si="33"/>
        <v>98.28</v>
      </c>
      <c r="T61" s="37">
        <f t="shared" si="34"/>
        <v>80.42</v>
      </c>
      <c r="U61" s="37">
        <f t="shared" si="35"/>
        <v>86.325000000000003</v>
      </c>
      <c r="V61" s="37">
        <f t="shared" si="36"/>
        <v>889.04</v>
      </c>
      <c r="W61" s="37">
        <f t="shared" si="37"/>
        <v>66.25</v>
      </c>
      <c r="X61" s="37">
        <f t="shared" si="38"/>
        <v>116.25</v>
      </c>
      <c r="Y61" s="99">
        <f t="shared" si="39"/>
        <v>152.73357142857142</v>
      </c>
      <c r="Z61" s="100">
        <f t="shared" si="25"/>
        <v>10.404160031804933</v>
      </c>
    </row>
    <row r="62" spans="1:191" x14ac:dyDescent="0.3">
      <c r="A62" s="28" t="s">
        <v>34</v>
      </c>
      <c r="B62" s="59">
        <v>0</v>
      </c>
      <c r="C62" s="59">
        <v>0</v>
      </c>
      <c r="D62" s="59">
        <v>0</v>
      </c>
      <c r="E62" s="59">
        <v>360.75</v>
      </c>
      <c r="F62" s="59">
        <v>159.66666666666666</v>
      </c>
      <c r="G62" s="59">
        <v>610.33333333333337</v>
      </c>
      <c r="H62" s="59">
        <v>289.16666666666669</v>
      </c>
      <c r="I62" s="59">
        <v>158.4</v>
      </c>
      <c r="J62" s="59">
        <v>8.5</v>
      </c>
      <c r="K62" s="59">
        <f t="shared" si="40"/>
        <v>520.20000000000005</v>
      </c>
      <c r="L62" s="37">
        <f t="shared" si="26"/>
        <v>453.33333333333331</v>
      </c>
      <c r="M62" s="37">
        <f t="shared" si="27"/>
        <v>243.23076923076923</v>
      </c>
      <c r="N62" s="37">
        <f t="shared" si="28"/>
        <v>324.39999999999998</v>
      </c>
      <c r="O62" s="37">
        <f t="shared" si="29"/>
        <v>322.21249999999998</v>
      </c>
      <c r="P62" s="37">
        <f t="shared" si="30"/>
        <v>199.57499999999999</v>
      </c>
      <c r="Q62" s="37">
        <f t="shared" si="31"/>
        <v>207.31428571428569</v>
      </c>
      <c r="R62" s="37">
        <f t="shared" si="32"/>
        <v>1191.08</v>
      </c>
      <c r="S62" s="37">
        <f t="shared" si="33"/>
        <v>557.65</v>
      </c>
      <c r="T62" s="37">
        <f t="shared" si="34"/>
        <v>220.78000000000003</v>
      </c>
      <c r="U62" s="37">
        <f t="shared" si="35"/>
        <v>161.78333333333333</v>
      </c>
      <c r="V62" s="37">
        <f t="shared" si="36"/>
        <v>775.58333333333337</v>
      </c>
      <c r="W62" s="37">
        <f t="shared" si="37"/>
        <v>246.95000000000002</v>
      </c>
      <c r="X62" s="37">
        <f t="shared" si="38"/>
        <v>602</v>
      </c>
      <c r="Y62" s="99">
        <f t="shared" si="39"/>
        <v>330.99605311355305</v>
      </c>
      <c r="Z62" s="100">
        <f t="shared" si="25"/>
        <v>17.743900330961566</v>
      </c>
    </row>
    <row r="63" spans="1:191" x14ac:dyDescent="0.3">
      <c r="A63" s="27" t="s">
        <v>6</v>
      </c>
      <c r="B63" s="59">
        <v>172.9375</v>
      </c>
      <c r="C63" s="59">
        <v>132.22222222222223</v>
      </c>
      <c r="D63" s="59">
        <v>150</v>
      </c>
      <c r="E63" s="59">
        <v>205.75</v>
      </c>
      <c r="F63" s="59">
        <v>198.75</v>
      </c>
      <c r="G63" s="59">
        <v>339.14285714285717</v>
      </c>
      <c r="H63" s="59">
        <v>222.83333333333334</v>
      </c>
      <c r="I63" s="59">
        <v>229.71428571428572</v>
      </c>
      <c r="J63" s="59">
        <v>135</v>
      </c>
      <c r="K63" s="59">
        <f t="shared" si="40"/>
        <v>410.42857142857144</v>
      </c>
      <c r="L63" s="37">
        <f t="shared" si="26"/>
        <v>420</v>
      </c>
      <c r="M63" s="37">
        <f t="shared" si="27"/>
        <v>226.59411764705882</v>
      </c>
      <c r="N63" s="37">
        <f t="shared" si="28"/>
        <v>138.28571428571428</v>
      </c>
      <c r="O63" s="37">
        <f t="shared" si="29"/>
        <v>252.73749999999998</v>
      </c>
      <c r="P63" s="37">
        <f t="shared" si="30"/>
        <v>139.88571428571427</v>
      </c>
      <c r="Q63" s="37">
        <f t="shared" si="31"/>
        <v>229.03333333333339</v>
      </c>
      <c r="R63" s="37">
        <f t="shared" si="32"/>
        <v>891.69999999999993</v>
      </c>
      <c r="S63" s="37">
        <f t="shared" si="33"/>
        <v>193.5</v>
      </c>
      <c r="T63" s="37">
        <f t="shared" si="34"/>
        <v>125.52500000000001</v>
      </c>
      <c r="U63" s="37">
        <f t="shared" si="35"/>
        <v>105.06666666666666</v>
      </c>
      <c r="V63" s="37">
        <f t="shared" si="36"/>
        <v>123.22499999999999</v>
      </c>
      <c r="W63" s="37">
        <f t="shared" si="37"/>
        <v>255.06666666666669</v>
      </c>
      <c r="X63" s="37">
        <f t="shared" si="38"/>
        <v>172</v>
      </c>
      <c r="Y63" s="99">
        <f t="shared" si="39"/>
        <v>237.79993403158366</v>
      </c>
      <c r="Z63" s="100">
        <f t="shared" si="25"/>
        <v>1.3555653629417137</v>
      </c>
    </row>
    <row r="64" spans="1:191" x14ac:dyDescent="0.3">
      <c r="A64" s="28" t="s">
        <v>35</v>
      </c>
      <c r="B64" s="59">
        <v>0</v>
      </c>
      <c r="C64" s="59">
        <v>0</v>
      </c>
      <c r="D64" s="59">
        <v>0</v>
      </c>
      <c r="E64" s="59">
        <v>137.5</v>
      </c>
      <c r="F64" s="59">
        <v>99.8</v>
      </c>
      <c r="G64" s="59">
        <v>574.16666666666663</v>
      </c>
      <c r="H64" s="59">
        <v>174</v>
      </c>
      <c r="I64" s="59">
        <v>177.83333333333334</v>
      </c>
      <c r="J64" s="59">
        <v>148.25</v>
      </c>
      <c r="K64" s="59">
        <f t="shared" si="40"/>
        <v>434</v>
      </c>
      <c r="L64" s="37">
        <f t="shared" si="26"/>
        <v>240</v>
      </c>
      <c r="M64" s="37">
        <f t="shared" si="27"/>
        <v>141.62142857142857</v>
      </c>
      <c r="N64" s="37">
        <f t="shared" si="28"/>
        <v>201.5</v>
      </c>
      <c r="O64" s="37">
        <f t="shared" si="29"/>
        <v>132.875</v>
      </c>
      <c r="P64" s="37">
        <v>0</v>
      </c>
      <c r="Q64" s="37">
        <f t="shared" si="31"/>
        <v>165.16666666666666</v>
      </c>
      <c r="R64" s="37">
        <v>0</v>
      </c>
      <c r="S64" s="37">
        <f t="shared" si="33"/>
        <v>291.01666666666665</v>
      </c>
      <c r="T64" s="37">
        <f t="shared" si="34"/>
        <v>215.4</v>
      </c>
      <c r="U64" s="37">
        <f t="shared" si="35"/>
        <v>347.43999999999994</v>
      </c>
      <c r="V64" s="37">
        <f t="shared" si="36"/>
        <v>355.36</v>
      </c>
      <c r="W64" s="37">
        <f t="shared" si="37"/>
        <v>230.36666666666667</v>
      </c>
      <c r="X64" s="37">
        <f t="shared" si="38"/>
        <v>192.75</v>
      </c>
      <c r="Y64" s="99">
        <f t="shared" si="39"/>
        <v>185.17593167701861</v>
      </c>
      <c r="Z64" s="100">
        <f t="shared" si="25"/>
        <v>5.5404821627352288</v>
      </c>
    </row>
    <row r="65" spans="1:26" x14ac:dyDescent="0.3">
      <c r="A65" s="6" t="s">
        <v>50</v>
      </c>
      <c r="I65" s="59">
        <v>176.5</v>
      </c>
      <c r="J65" s="59">
        <v>154.625</v>
      </c>
      <c r="K65" s="59">
        <f t="shared" si="40"/>
        <v>444.57142857142856</v>
      </c>
      <c r="L65" s="37">
        <f t="shared" si="26"/>
        <v>446.42857142857144</v>
      </c>
      <c r="M65" s="37">
        <f t="shared" si="27"/>
        <v>285.56428571428575</v>
      </c>
      <c r="N65" s="37">
        <f t="shared" si="28"/>
        <v>290.39999999999998</v>
      </c>
      <c r="O65" s="37">
        <f t="shared" si="29"/>
        <v>465.48750000000001</v>
      </c>
      <c r="P65" s="37">
        <f t="shared" si="30"/>
        <v>271.58571428571429</v>
      </c>
      <c r="Q65" s="37">
        <f t="shared" si="31"/>
        <v>265.89999999999998</v>
      </c>
      <c r="R65" s="37">
        <f t="shared" si="32"/>
        <v>796.86</v>
      </c>
      <c r="S65" s="37">
        <f t="shared" si="33"/>
        <v>203.66666666666663</v>
      </c>
      <c r="T65" s="37">
        <f t="shared" si="34"/>
        <v>291.97500000000002</v>
      </c>
      <c r="U65" s="37">
        <f t="shared" si="35"/>
        <v>516.98333333333335</v>
      </c>
      <c r="V65" s="37">
        <f t="shared" si="36"/>
        <v>938</v>
      </c>
      <c r="W65" s="37">
        <f t="shared" si="37"/>
        <v>258.86666666666667</v>
      </c>
      <c r="X65" s="37">
        <f t="shared" si="38"/>
        <v>348.25</v>
      </c>
      <c r="Y65" s="99">
        <f t="shared" si="39"/>
        <v>384.72901041666671</v>
      </c>
      <c r="Z65" s="100">
        <f t="shared" si="25"/>
        <v>13.725405632596432</v>
      </c>
    </row>
    <row r="66" spans="1:26" x14ac:dyDescent="0.3">
      <c r="A66" s="30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99"/>
      <c r="Z66" s="100"/>
    </row>
    <row r="67" spans="1:26" x14ac:dyDescent="0.3">
      <c r="A67" s="27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99"/>
      <c r="Z67" s="100"/>
    </row>
    <row r="68" spans="1:26" x14ac:dyDescent="0.3">
      <c r="A68" s="27" t="s">
        <v>8</v>
      </c>
      <c r="B68" s="59">
        <v>179.75</v>
      </c>
      <c r="C68" s="59">
        <v>306.25</v>
      </c>
      <c r="D68" s="59">
        <v>373.57142857142856</v>
      </c>
      <c r="E68" s="59">
        <v>290</v>
      </c>
      <c r="F68" s="59">
        <v>250.5</v>
      </c>
      <c r="G68" s="59">
        <v>441.5</v>
      </c>
      <c r="H68" s="59">
        <v>279.33333333333331</v>
      </c>
      <c r="I68" s="59">
        <v>296</v>
      </c>
      <c r="J68" s="59">
        <v>0</v>
      </c>
      <c r="K68" s="59">
        <v>0</v>
      </c>
      <c r="L68" s="37">
        <f t="shared" ref="L68:L76" si="41">AVERAGE(CN16:CU16)</f>
        <v>1152</v>
      </c>
      <c r="M68" s="37">
        <f t="shared" ref="M68:M76" si="42">AVERAGE(CN16:DD16)</f>
        <v>745.4</v>
      </c>
      <c r="N68" s="37">
        <f t="shared" si="28"/>
        <v>210</v>
      </c>
      <c r="O68" s="37">
        <f t="shared" si="29"/>
        <v>376.82000000000005</v>
      </c>
      <c r="P68" s="37">
        <f t="shared" si="30"/>
        <v>218.2571428571429</v>
      </c>
      <c r="Q68" s="37">
        <f t="shared" si="31"/>
        <v>325.11250000000001</v>
      </c>
      <c r="R68" s="37">
        <f t="shared" si="32"/>
        <v>812.55</v>
      </c>
      <c r="S68" s="37">
        <f t="shared" si="33"/>
        <v>294.71666666666664</v>
      </c>
      <c r="T68" s="37">
        <f t="shared" si="34"/>
        <v>361.11666666666673</v>
      </c>
      <c r="U68" s="37">
        <f t="shared" si="35"/>
        <v>822.4799999999999</v>
      </c>
      <c r="V68" s="37">
        <f t="shared" si="36"/>
        <v>768.7</v>
      </c>
      <c r="W68" s="37">
        <f t="shared" si="37"/>
        <v>218.46666666666667</v>
      </c>
      <c r="X68" s="37">
        <v>0</v>
      </c>
      <c r="Y68" s="99">
        <f t="shared" si="39"/>
        <v>379.2401915113872</v>
      </c>
      <c r="Z68" s="100">
        <f t="shared" si="25"/>
        <v>6.9384494920045983</v>
      </c>
    </row>
    <row r="69" spans="1:26" x14ac:dyDescent="0.3">
      <c r="A69" s="27" t="s">
        <v>9</v>
      </c>
      <c r="B69" s="59">
        <v>161</v>
      </c>
      <c r="C69" s="59">
        <v>221.11111111111111</v>
      </c>
      <c r="D69" s="59">
        <v>412</v>
      </c>
      <c r="E69" s="59">
        <v>233.75</v>
      </c>
      <c r="F69" s="59">
        <v>217.625</v>
      </c>
      <c r="G69" s="59">
        <v>697.75</v>
      </c>
      <c r="H69" s="59">
        <v>259.33333333333331</v>
      </c>
      <c r="I69" s="59">
        <v>158.75</v>
      </c>
      <c r="J69" s="59">
        <v>143.5</v>
      </c>
      <c r="K69" s="59">
        <f>AVERAGE(CF17:CL17)</f>
        <v>447.33333333333331</v>
      </c>
      <c r="L69" s="37">
        <f t="shared" si="41"/>
        <v>505.625</v>
      </c>
      <c r="M69" s="37">
        <f t="shared" si="42"/>
        <v>306.17058823529408</v>
      </c>
      <c r="N69" s="37">
        <f t="shared" si="28"/>
        <v>214.875</v>
      </c>
      <c r="O69" s="37">
        <f t="shared" si="29"/>
        <v>247.23750000000004</v>
      </c>
      <c r="P69" s="37">
        <f t="shared" si="30"/>
        <v>199.91249999999999</v>
      </c>
      <c r="Q69" s="37">
        <f t="shared" si="31"/>
        <v>179.22499999999999</v>
      </c>
      <c r="R69" s="37">
        <f t="shared" si="32"/>
        <v>636.4</v>
      </c>
      <c r="S69" s="37">
        <f t="shared" si="33"/>
        <v>135.33333333333334</v>
      </c>
      <c r="T69" s="37">
        <f t="shared" si="34"/>
        <v>527.91666666666674</v>
      </c>
      <c r="U69" s="37">
        <f t="shared" si="35"/>
        <v>446.11666666666673</v>
      </c>
      <c r="V69" s="37">
        <f t="shared" si="36"/>
        <v>435.7</v>
      </c>
      <c r="W69" s="37">
        <f t="shared" si="37"/>
        <v>252.63333333333333</v>
      </c>
      <c r="X69" s="37">
        <f t="shared" si="38"/>
        <v>144</v>
      </c>
      <c r="Y69" s="99">
        <f t="shared" si="39"/>
        <v>312.31732026143794</v>
      </c>
      <c r="Z69" s="100">
        <f t="shared" si="25"/>
        <v>1.8745732808274844</v>
      </c>
    </row>
    <row r="70" spans="1:26" x14ac:dyDescent="0.3">
      <c r="A70" s="28" t="s">
        <v>37</v>
      </c>
      <c r="B70" s="59">
        <v>0</v>
      </c>
      <c r="C70" s="59">
        <v>170</v>
      </c>
      <c r="D70" s="59">
        <v>362.5</v>
      </c>
      <c r="E70" s="59">
        <v>218.5</v>
      </c>
      <c r="F70" s="59">
        <v>215</v>
      </c>
      <c r="G70" s="59">
        <v>548.5</v>
      </c>
      <c r="H70" s="59">
        <v>396.5</v>
      </c>
      <c r="I70" s="59">
        <v>318.875</v>
      </c>
      <c r="J70" s="59">
        <v>207.375</v>
      </c>
      <c r="K70" s="59">
        <f>AVERAGE(CF18:CL18)</f>
        <v>637.66666666666663</v>
      </c>
      <c r="L70" s="37">
        <f t="shared" si="41"/>
        <v>703.75</v>
      </c>
      <c r="M70" s="37">
        <f t="shared" si="42"/>
        <v>587.79999999999995</v>
      </c>
      <c r="N70" s="37">
        <f t="shared" si="28"/>
        <v>187</v>
      </c>
      <c r="O70" s="37">
        <f t="shared" si="29"/>
        <v>179.03749999999999</v>
      </c>
      <c r="P70" s="37">
        <f t="shared" si="30"/>
        <v>184.59999999999997</v>
      </c>
      <c r="Q70" s="37">
        <f t="shared" si="31"/>
        <v>270.32857142857142</v>
      </c>
      <c r="R70" s="37">
        <f t="shared" si="32"/>
        <v>448.71999999999997</v>
      </c>
      <c r="S70" s="37">
        <f t="shared" si="33"/>
        <v>98.100000000000009</v>
      </c>
      <c r="T70" s="37">
        <f t="shared" si="34"/>
        <v>371.56</v>
      </c>
      <c r="U70" s="37">
        <f t="shared" si="35"/>
        <v>532.14</v>
      </c>
      <c r="V70" s="37">
        <f t="shared" si="36"/>
        <v>317.45</v>
      </c>
      <c r="W70" s="37">
        <v>0</v>
      </c>
      <c r="X70" s="37">
        <f t="shared" si="38"/>
        <v>242</v>
      </c>
      <c r="Y70" s="99">
        <f t="shared" si="39"/>
        <v>312.93055383022778</v>
      </c>
      <c r="Z70" s="100">
        <f t="shared" si="25"/>
        <v>-0.45447749801219134</v>
      </c>
    </row>
    <row r="71" spans="1:26" x14ac:dyDescent="0.3">
      <c r="A71" s="28" t="s">
        <v>38</v>
      </c>
      <c r="B71" s="59">
        <v>0</v>
      </c>
      <c r="C71" s="59">
        <v>0</v>
      </c>
      <c r="D71" s="59">
        <v>0</v>
      </c>
      <c r="E71" s="59">
        <v>200.125</v>
      </c>
      <c r="F71" s="59">
        <v>113.875</v>
      </c>
      <c r="G71" s="59">
        <v>659</v>
      </c>
      <c r="H71" s="59">
        <v>279.16666666666669</v>
      </c>
      <c r="I71" s="59">
        <v>292.625</v>
      </c>
      <c r="J71" s="59">
        <v>159</v>
      </c>
      <c r="K71" s="59">
        <f>AVERAGE(CF19:CL19)</f>
        <v>722.16666666666663</v>
      </c>
      <c r="L71" s="37">
        <f t="shared" si="41"/>
        <v>618.375</v>
      </c>
      <c r="M71" s="37">
        <f t="shared" si="42"/>
        <v>355.11764705882354</v>
      </c>
      <c r="N71" s="37">
        <f t="shared" si="28"/>
        <v>256</v>
      </c>
      <c r="O71" s="37">
        <f t="shared" si="29"/>
        <v>220.31428571428572</v>
      </c>
      <c r="P71" s="37">
        <f t="shared" si="30"/>
        <v>203.28749999999999</v>
      </c>
      <c r="Q71" s="37">
        <f t="shared" si="31"/>
        <v>228.81428571428575</v>
      </c>
      <c r="R71" s="37">
        <f t="shared" si="32"/>
        <v>727.27499999999986</v>
      </c>
      <c r="S71" s="37">
        <f t="shared" si="33"/>
        <v>152.98333333333332</v>
      </c>
      <c r="T71" s="37">
        <f t="shared" si="34"/>
        <v>361</v>
      </c>
      <c r="U71" s="37">
        <f t="shared" si="35"/>
        <v>770.07500000000005</v>
      </c>
      <c r="V71" s="37">
        <f t="shared" si="36"/>
        <v>461.94000000000005</v>
      </c>
      <c r="W71" s="37">
        <f t="shared" si="37"/>
        <v>252.63333333333333</v>
      </c>
      <c r="X71" s="37">
        <f t="shared" si="38"/>
        <v>189</v>
      </c>
      <c r="Y71" s="99">
        <f t="shared" si="39"/>
        <v>314.03363993423454</v>
      </c>
      <c r="Z71" s="100">
        <f t="shared" si="25"/>
        <v>11.154532813904792</v>
      </c>
    </row>
    <row r="72" spans="1:26" x14ac:dyDescent="0.3">
      <c r="A72" s="28" t="s">
        <v>39</v>
      </c>
      <c r="B72" s="59">
        <v>0</v>
      </c>
      <c r="C72" s="59">
        <v>120</v>
      </c>
      <c r="D72" s="59">
        <v>241</v>
      </c>
      <c r="E72" s="59">
        <v>233</v>
      </c>
      <c r="F72" s="59">
        <v>200.71428571428572</v>
      </c>
      <c r="G72" s="59">
        <v>521.42857142857144</v>
      </c>
      <c r="H72" s="59">
        <v>276.33333333333331</v>
      </c>
      <c r="I72" s="59">
        <v>202.4</v>
      </c>
      <c r="J72" s="59">
        <v>272.71428571428572</v>
      </c>
      <c r="K72" s="59">
        <f>AVERAGE(CF20:CL20)</f>
        <v>702</v>
      </c>
      <c r="L72" s="37">
        <f t="shared" si="41"/>
        <v>227.5</v>
      </c>
      <c r="M72" s="37">
        <f t="shared" si="42"/>
        <v>181.61538461538461</v>
      </c>
      <c r="N72" s="37">
        <f t="shared" si="28"/>
        <v>241.75</v>
      </c>
      <c r="O72" s="37">
        <f t="shared" si="29"/>
        <v>177.97999999999996</v>
      </c>
      <c r="P72" s="37">
        <f t="shared" si="30"/>
        <v>239.70000000000002</v>
      </c>
      <c r="Q72" s="37">
        <f t="shared" si="31"/>
        <v>293.04285714285714</v>
      </c>
      <c r="R72" s="37">
        <f t="shared" si="32"/>
        <v>547.5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  <c r="X72" s="37">
        <v>0</v>
      </c>
      <c r="Y72" s="99">
        <f t="shared" si="39"/>
        <v>203.42081382385732</v>
      </c>
      <c r="Z72" s="100">
        <f t="shared" si="25"/>
        <v>-8.6712181532752997</v>
      </c>
    </row>
    <row r="73" spans="1:26" x14ac:dyDescent="0.3">
      <c r="A73" s="28" t="s">
        <v>40</v>
      </c>
      <c r="B73" s="59">
        <v>0</v>
      </c>
      <c r="C73" s="59">
        <v>190</v>
      </c>
      <c r="D73" s="59">
        <v>243.85714285714286</v>
      </c>
      <c r="E73" s="59">
        <v>192.625</v>
      </c>
      <c r="F73" s="59">
        <v>190.875</v>
      </c>
      <c r="G73" s="59">
        <v>326</v>
      </c>
      <c r="H73" s="59">
        <v>215.16666666666666</v>
      </c>
      <c r="I73" s="59">
        <v>177.625</v>
      </c>
      <c r="J73" s="59">
        <v>265.375</v>
      </c>
      <c r="K73" s="59">
        <v>0</v>
      </c>
      <c r="L73" s="37">
        <f t="shared" si="41"/>
        <v>614.57142857142856</v>
      </c>
      <c r="M73" s="37">
        <f t="shared" si="42"/>
        <v>366.26666666666665</v>
      </c>
      <c r="N73" s="37">
        <f t="shared" si="28"/>
        <v>219</v>
      </c>
      <c r="O73" s="37">
        <f t="shared" si="29"/>
        <v>128.54999999999998</v>
      </c>
      <c r="P73" s="37">
        <f t="shared" si="30"/>
        <v>204.625</v>
      </c>
      <c r="Q73" s="37">
        <f t="shared" si="31"/>
        <v>195.87500000000003</v>
      </c>
      <c r="R73" s="37">
        <f t="shared" si="32"/>
        <v>480.21250000000003</v>
      </c>
      <c r="S73" s="37">
        <f t="shared" si="33"/>
        <v>133.36666666666665</v>
      </c>
      <c r="T73" s="37">
        <f t="shared" si="34"/>
        <v>255.54999999999995</v>
      </c>
      <c r="U73" s="37">
        <f t="shared" si="35"/>
        <v>494.63333333333338</v>
      </c>
      <c r="V73" s="37">
        <f t="shared" si="36"/>
        <v>252.33333333333337</v>
      </c>
      <c r="W73" s="37">
        <f t="shared" si="37"/>
        <v>245.73333333333335</v>
      </c>
      <c r="X73" s="37">
        <f t="shared" si="38"/>
        <v>283.5</v>
      </c>
      <c r="Y73" s="99">
        <f t="shared" si="39"/>
        <v>246.77135093167703</v>
      </c>
      <c r="Z73" s="100">
        <f t="shared" si="25"/>
        <v>5.7914023544482758</v>
      </c>
    </row>
    <row r="74" spans="1:26" x14ac:dyDescent="0.3">
      <c r="A74" s="27" t="s">
        <v>13</v>
      </c>
      <c r="B74" s="59">
        <v>115</v>
      </c>
      <c r="C74" s="59">
        <v>41</v>
      </c>
      <c r="D74" s="59">
        <v>61</v>
      </c>
      <c r="E74" s="59">
        <v>20.125</v>
      </c>
      <c r="F74" s="59">
        <v>10.125</v>
      </c>
      <c r="G74" s="59">
        <v>61.333333333333336</v>
      </c>
      <c r="H74" s="59">
        <v>85.833333333333329</v>
      </c>
      <c r="I74" s="59">
        <v>134.57142857142858</v>
      </c>
      <c r="J74" s="59">
        <v>141</v>
      </c>
      <c r="K74" s="59">
        <f>AVERAGE(CF22:CL22)</f>
        <v>666.8</v>
      </c>
      <c r="L74" s="37">
        <f t="shared" si="41"/>
        <v>534.625</v>
      </c>
      <c r="M74" s="37">
        <f t="shared" si="42"/>
        <v>306.11764705882354</v>
      </c>
      <c r="N74" s="37">
        <f t="shared" si="28"/>
        <v>130.5</v>
      </c>
      <c r="O74" s="37">
        <f t="shared" si="29"/>
        <v>98.385714285714272</v>
      </c>
      <c r="P74" s="37">
        <f t="shared" si="30"/>
        <v>161.44999999999999</v>
      </c>
      <c r="Q74" s="37">
        <f t="shared" si="31"/>
        <v>58.387500000000003</v>
      </c>
      <c r="R74" s="37">
        <f t="shared" si="32"/>
        <v>401.36</v>
      </c>
      <c r="S74" s="37">
        <f t="shared" si="33"/>
        <v>45.05</v>
      </c>
      <c r="T74" s="37">
        <f t="shared" si="34"/>
        <v>94.875</v>
      </c>
      <c r="U74" s="37">
        <f t="shared" si="35"/>
        <v>698.3</v>
      </c>
      <c r="V74" s="37">
        <f t="shared" si="36"/>
        <v>316.58000000000004</v>
      </c>
      <c r="W74" s="37">
        <v>0</v>
      </c>
      <c r="X74" s="37">
        <f t="shared" si="38"/>
        <v>148</v>
      </c>
      <c r="Y74" s="99">
        <f t="shared" si="39"/>
        <v>188.27908506881013</v>
      </c>
      <c r="Z74" s="100">
        <f t="shared" si="25"/>
        <v>6.8844524490315635</v>
      </c>
    </row>
    <row r="75" spans="1:26" x14ac:dyDescent="0.3">
      <c r="A75" s="27" t="s">
        <v>14</v>
      </c>
      <c r="B75" s="59">
        <v>111</v>
      </c>
      <c r="C75" s="59">
        <v>69.111111111111114</v>
      </c>
      <c r="D75" s="59">
        <v>37</v>
      </c>
      <c r="E75" s="59">
        <v>29.857142857142858</v>
      </c>
      <c r="F75" s="59">
        <v>14.75</v>
      </c>
      <c r="G75" s="59">
        <v>56.5</v>
      </c>
      <c r="H75" s="59">
        <v>81.666666666666671</v>
      </c>
      <c r="I75" s="59">
        <v>58.2</v>
      </c>
      <c r="J75" s="59">
        <v>206.42857142857142</v>
      </c>
      <c r="K75" s="59">
        <f>AVERAGE(CF23:CL23)</f>
        <v>61.285714285714285</v>
      </c>
      <c r="L75" s="37">
        <f t="shared" si="41"/>
        <v>474.875</v>
      </c>
      <c r="M75" s="37">
        <f t="shared" si="42"/>
        <v>288.1764705882353</v>
      </c>
      <c r="N75" s="37">
        <f t="shared" si="28"/>
        <v>142.125</v>
      </c>
      <c r="O75" s="37">
        <f t="shared" si="29"/>
        <v>107.36666666666666</v>
      </c>
      <c r="P75" s="37">
        <f t="shared" si="30"/>
        <v>413.11428571428581</v>
      </c>
      <c r="Q75" s="37">
        <f t="shared" si="31"/>
        <v>73.825000000000003</v>
      </c>
      <c r="R75" s="37">
        <f t="shared" si="32"/>
        <v>416.01666666666665</v>
      </c>
      <c r="S75" s="37">
        <f t="shared" si="33"/>
        <v>96.18</v>
      </c>
      <c r="T75" s="37">
        <f t="shared" si="34"/>
        <v>126.16666666666667</v>
      </c>
      <c r="U75" s="37">
        <f t="shared" si="35"/>
        <v>363.40000000000003</v>
      </c>
      <c r="V75" s="37">
        <f t="shared" si="36"/>
        <v>61.449999999999996</v>
      </c>
      <c r="W75" s="37">
        <f t="shared" si="37"/>
        <v>168.29999999999998</v>
      </c>
      <c r="X75" s="37">
        <f t="shared" si="38"/>
        <v>69.5</v>
      </c>
      <c r="Y75" s="99">
        <f t="shared" si="39"/>
        <v>153.31717228920553</v>
      </c>
      <c r="Z75" s="100">
        <f t="shared" si="25"/>
        <v>5.832209297571846</v>
      </c>
    </row>
    <row r="76" spans="1:26" x14ac:dyDescent="0.3">
      <c r="A76" s="29" t="s">
        <v>28</v>
      </c>
      <c r="B76" s="59">
        <v>0</v>
      </c>
      <c r="C76" s="59">
        <v>32.222222222222221</v>
      </c>
      <c r="D76" s="59">
        <v>34.857142857142854</v>
      </c>
      <c r="E76" s="59"/>
      <c r="F76" s="59"/>
      <c r="G76" s="59"/>
      <c r="H76" s="59">
        <v>59.666666666666664</v>
      </c>
      <c r="I76" s="59">
        <v>36</v>
      </c>
      <c r="J76" s="59">
        <v>125.6</v>
      </c>
      <c r="K76" s="59">
        <f>AVERAGE(CF24:CL24)</f>
        <v>153.75</v>
      </c>
      <c r="L76" s="37">
        <f t="shared" si="41"/>
        <v>538</v>
      </c>
      <c r="M76" s="37">
        <f t="shared" si="42"/>
        <v>374.18181818181819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37">
        <f t="shared" si="36"/>
        <v>43.5</v>
      </c>
      <c r="W76" s="37">
        <v>0</v>
      </c>
      <c r="X76" s="37">
        <f t="shared" si="38"/>
        <v>22</v>
      </c>
      <c r="Y76" s="99">
        <f t="shared" si="39"/>
        <v>70.988892496392495</v>
      </c>
      <c r="Z76" s="100">
        <f t="shared" si="25"/>
        <v>-3.9426846858665026</v>
      </c>
    </row>
    <row r="77" spans="1:26" x14ac:dyDescent="0.3">
      <c r="A77" s="29" t="s">
        <v>41</v>
      </c>
      <c r="B77" s="59">
        <v>0</v>
      </c>
      <c r="C77" s="59">
        <v>0</v>
      </c>
      <c r="D77" s="59">
        <v>0</v>
      </c>
      <c r="E77" s="59">
        <v>0</v>
      </c>
      <c r="F77" s="59">
        <v>50.5</v>
      </c>
      <c r="G77" s="59">
        <v>0</v>
      </c>
      <c r="H77" s="59">
        <v>0</v>
      </c>
      <c r="I77" s="59">
        <v>61</v>
      </c>
      <c r="J77" s="59">
        <v>50.25</v>
      </c>
      <c r="K77" s="59">
        <f>AVERAGE(CF25:CL25)</f>
        <v>11.333333333333334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37">
        <v>0</v>
      </c>
      <c r="W77" s="37">
        <v>0</v>
      </c>
      <c r="X77" s="37">
        <v>0</v>
      </c>
      <c r="Y77" s="99">
        <f t="shared" si="39"/>
        <v>7.52536231884058</v>
      </c>
      <c r="Z77" s="100">
        <f t="shared" si="25"/>
        <v>-0.72857142857142898</v>
      </c>
    </row>
    <row r="78" spans="1:26" x14ac:dyDescent="0.3">
      <c r="A78" s="27" t="s">
        <v>10</v>
      </c>
      <c r="B78" s="59">
        <v>177.5</v>
      </c>
      <c r="C78" s="59">
        <v>214.375</v>
      </c>
      <c r="D78" s="59">
        <v>0</v>
      </c>
      <c r="E78" s="59">
        <v>0</v>
      </c>
      <c r="F78" s="59">
        <v>0</v>
      </c>
      <c r="G78" s="59">
        <v>0</v>
      </c>
      <c r="H78" s="59">
        <v>0</v>
      </c>
      <c r="I78" s="59">
        <v>0</v>
      </c>
      <c r="J78" s="59">
        <v>0</v>
      </c>
      <c r="K78" s="59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99">
        <f t="shared" si="39"/>
        <v>17.038043478260871</v>
      </c>
      <c r="Z78" s="100">
        <f t="shared" si="25"/>
        <v>-3.6558209647495374</v>
      </c>
    </row>
    <row r="79" spans="1:26" x14ac:dyDescent="0.3">
      <c r="A79" s="27" t="s">
        <v>11</v>
      </c>
      <c r="B79" s="59">
        <v>231</v>
      </c>
      <c r="C79" s="59">
        <v>251.875</v>
      </c>
      <c r="D79" s="59">
        <v>0</v>
      </c>
      <c r="E79" s="59">
        <v>0</v>
      </c>
      <c r="F79" s="59">
        <v>0</v>
      </c>
      <c r="G79" s="59">
        <v>0</v>
      </c>
      <c r="H79" s="59">
        <v>0</v>
      </c>
      <c r="I79" s="59">
        <v>0</v>
      </c>
      <c r="J79" s="59">
        <v>0</v>
      </c>
      <c r="K79" s="59">
        <v>0</v>
      </c>
      <c r="L79" s="37">
        <v>0</v>
      </c>
      <c r="M79" s="37">
        <v>0</v>
      </c>
      <c r="N79" s="37">
        <v>0</v>
      </c>
      <c r="O79" s="37">
        <v>0</v>
      </c>
      <c r="P79" s="37">
        <v>0</v>
      </c>
      <c r="Q79" s="37">
        <v>0</v>
      </c>
      <c r="R79" s="37">
        <v>0</v>
      </c>
      <c r="S79" s="37">
        <v>0</v>
      </c>
      <c r="T79" s="37">
        <v>0</v>
      </c>
      <c r="U79" s="37">
        <v>0</v>
      </c>
      <c r="V79" s="37">
        <v>0</v>
      </c>
      <c r="W79" s="37">
        <v>0</v>
      </c>
      <c r="X79" s="37">
        <v>0</v>
      </c>
      <c r="Y79" s="99">
        <f t="shared" si="39"/>
        <v>20.994565217391305</v>
      </c>
      <c r="Z79" s="100">
        <f t="shared" si="25"/>
        <v>-4.5152458256029693</v>
      </c>
    </row>
    <row r="80" spans="1:26" x14ac:dyDescent="0.3">
      <c r="A80" s="27" t="s">
        <v>12</v>
      </c>
      <c r="B80" s="59">
        <v>160.75</v>
      </c>
      <c r="C80" s="59">
        <v>232.5</v>
      </c>
      <c r="D80" s="59">
        <v>0</v>
      </c>
      <c r="E80" s="59">
        <v>0</v>
      </c>
      <c r="F80" s="59">
        <v>0</v>
      </c>
      <c r="G80" s="59">
        <v>0</v>
      </c>
      <c r="H80" s="59">
        <v>0</v>
      </c>
      <c r="I80" s="59">
        <v>0</v>
      </c>
      <c r="J80" s="59">
        <v>0</v>
      </c>
      <c r="K80" s="59">
        <v>0</v>
      </c>
      <c r="L80" s="37">
        <v>0</v>
      </c>
      <c r="M80" s="37">
        <v>0</v>
      </c>
      <c r="N80" s="37">
        <v>0</v>
      </c>
      <c r="O80" s="37">
        <v>0</v>
      </c>
      <c r="P80" s="37">
        <v>0</v>
      </c>
      <c r="Q80" s="37">
        <v>0</v>
      </c>
      <c r="R80" s="37">
        <v>0</v>
      </c>
      <c r="S80" s="37">
        <v>0</v>
      </c>
      <c r="T80" s="37">
        <v>0</v>
      </c>
      <c r="U80" s="37">
        <v>0</v>
      </c>
      <c r="V80" s="37">
        <v>0</v>
      </c>
      <c r="W80" s="37">
        <v>0</v>
      </c>
      <c r="X80" s="37">
        <v>0</v>
      </c>
      <c r="Y80" s="99">
        <f t="shared" si="39"/>
        <v>17.097826086956523</v>
      </c>
      <c r="Z80" s="100">
        <f t="shared" si="25"/>
        <v>-3.6538218923933221</v>
      </c>
    </row>
    <row r="81" spans="1:26" x14ac:dyDescent="0.3">
      <c r="A81" s="31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99"/>
      <c r="Z81" s="100"/>
    </row>
    <row r="82" spans="1:26" x14ac:dyDescent="0.3">
      <c r="A82" s="27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99"/>
      <c r="Z82" s="100"/>
    </row>
    <row r="83" spans="1:26" x14ac:dyDescent="0.3">
      <c r="A83" s="27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99"/>
      <c r="Z83" s="100"/>
    </row>
    <row r="84" spans="1:26" x14ac:dyDescent="0.3">
      <c r="A84" s="6" t="s">
        <v>46</v>
      </c>
      <c r="B84" s="59">
        <v>0</v>
      </c>
      <c r="C84" s="59"/>
      <c r="D84" s="59">
        <v>0</v>
      </c>
      <c r="E84" s="59">
        <v>0</v>
      </c>
      <c r="F84" s="59">
        <v>0</v>
      </c>
      <c r="G84" s="59">
        <v>0</v>
      </c>
      <c r="H84" s="59">
        <v>19.399999999999999</v>
      </c>
      <c r="I84" s="59">
        <v>0</v>
      </c>
      <c r="J84" s="59">
        <v>0</v>
      </c>
      <c r="K84" s="59">
        <v>0</v>
      </c>
      <c r="L84" s="37">
        <v>0</v>
      </c>
      <c r="M84" s="37">
        <v>0</v>
      </c>
      <c r="N84" s="37">
        <v>0</v>
      </c>
      <c r="O84" s="37">
        <f>AVERAGE(DO32:DV32)</f>
        <v>146.79999999999998</v>
      </c>
      <c r="P84" s="37">
        <f>AVERAGE(DX32:EE32)</f>
        <v>180.2</v>
      </c>
      <c r="Q84" s="37">
        <f>AVERAGE(EG32:EN32)</f>
        <v>96.512500000000003</v>
      </c>
      <c r="R84" s="37">
        <f>AVERAGE(EP32:EW32)</f>
        <v>384.85749999999996</v>
      </c>
      <c r="S84" s="37">
        <v>0</v>
      </c>
      <c r="T84" s="37">
        <v>0</v>
      </c>
      <c r="U84" s="37">
        <v>0</v>
      </c>
      <c r="V84" s="37">
        <v>0</v>
      </c>
      <c r="W84" s="37">
        <f>AVERAGE(GA32:GC32)</f>
        <v>231.2</v>
      </c>
      <c r="X84" s="37">
        <f>AVERAGE(GE32:GH32)</f>
        <v>262.5</v>
      </c>
      <c r="Y84" s="99">
        <f t="shared" si="39"/>
        <v>60.066818181818185</v>
      </c>
      <c r="Z84" s="100">
        <f t="shared" si="25"/>
        <v>8.0894721111254437</v>
      </c>
    </row>
    <row r="85" spans="1:26" x14ac:dyDescent="0.3">
      <c r="A85" s="6" t="s">
        <v>74</v>
      </c>
      <c r="B85" s="59"/>
      <c r="C85" s="59"/>
      <c r="D85" s="59"/>
      <c r="E85" s="59"/>
      <c r="F85" s="59"/>
      <c r="G85" s="59"/>
      <c r="H85" s="59"/>
      <c r="I85" s="59"/>
      <c r="J85" s="59"/>
      <c r="K85" s="59">
        <f>AVERAGE(CF33:CL33)</f>
        <v>37.5</v>
      </c>
      <c r="L85" s="37">
        <f>AVERAGE(CN33:CU33)</f>
        <v>21.625</v>
      </c>
      <c r="M85" s="37">
        <f>AVERAGE(CN33:DD33)</f>
        <v>80.599999999999994</v>
      </c>
      <c r="N85" s="37">
        <f>AVERAGE(DH33:DM33)</f>
        <v>90.833333333333329</v>
      </c>
      <c r="O85" s="37">
        <f>AVERAGE(DO33:DV33)</f>
        <v>20.8125</v>
      </c>
      <c r="P85" s="37">
        <f>AVERAGE(DX33:EE33)</f>
        <v>3.5857142857142859</v>
      </c>
      <c r="Q85" s="37">
        <f>AVERAGE(EG33:EN33)</f>
        <v>30.957142857142856</v>
      </c>
      <c r="R85" s="37">
        <f>AVERAGE(EP33:EW33)</f>
        <v>12.4</v>
      </c>
      <c r="S85" s="37">
        <f>AVERAGE(EY33:FD33)</f>
        <v>15.325000000000001</v>
      </c>
      <c r="T85" s="37">
        <f>AVERAGE(FF33:FK33)</f>
        <v>11.919999999999998</v>
      </c>
      <c r="U85" s="37">
        <f>AVERAGE(FM33:FR33)</f>
        <v>13.683333333333335</v>
      </c>
      <c r="V85" s="37">
        <f>AVERAGE(FT33:FY33)</f>
        <v>7.4000000000000012</v>
      </c>
      <c r="W85" s="37">
        <f>AVERAGE(GA33:GC33)</f>
        <v>153.16666666666666</v>
      </c>
      <c r="X85" s="37">
        <f>AVERAGE(GE33:GH33)</f>
        <v>17.75</v>
      </c>
      <c r="Y85" s="99">
        <f t="shared" si="39"/>
        <v>36.968477891156461</v>
      </c>
      <c r="Z85" s="100">
        <f t="shared" si="25"/>
        <v>-0.42170129435926823</v>
      </c>
    </row>
    <row r="86" spans="1:26" x14ac:dyDescent="0.3">
      <c r="A86" s="3" t="s">
        <v>113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7">
        <f>AVERAGE(DO34:DV34)</f>
        <v>134.25</v>
      </c>
      <c r="P86" s="37">
        <f>AVERAGE(DX34:EE34)</f>
        <v>110.64999999999998</v>
      </c>
      <c r="Q86" s="37">
        <f>AVERAGE(EG34:EN34)</f>
        <v>92.84999999999998</v>
      </c>
      <c r="R86" s="37">
        <f>AVERAGE(EP34:EW34)</f>
        <v>197.37500000000003</v>
      </c>
      <c r="S86" s="37">
        <f>AVERAGE(EY34:FD34)</f>
        <v>60.65</v>
      </c>
      <c r="T86" s="37">
        <f>AVERAGE(FF34:FK34)</f>
        <v>107.89999999999999</v>
      </c>
      <c r="U86" s="37">
        <f>AVERAGE(FM34:FR34)</f>
        <v>242.01999999999998</v>
      </c>
      <c r="V86" s="37">
        <f>AVERAGE(FT34:FY34)</f>
        <v>122.88333333333333</v>
      </c>
      <c r="W86" s="37">
        <v>0</v>
      </c>
      <c r="X86" s="37">
        <f>AVERAGE(GE34:GH34)</f>
        <v>68</v>
      </c>
      <c r="Y86" s="99">
        <f t="shared" si="39"/>
        <v>113.65783333333334</v>
      </c>
      <c r="Z86" s="100">
        <f t="shared" si="25"/>
        <v>-6.118852813852814</v>
      </c>
    </row>
    <row r="89" spans="1:26" x14ac:dyDescent="0.3">
      <c r="B89" t="s">
        <v>72</v>
      </c>
    </row>
    <row r="90" spans="1:26" x14ac:dyDescent="0.3">
      <c r="A90" s="5" t="s">
        <v>17</v>
      </c>
      <c r="B90" s="66">
        <v>1998</v>
      </c>
      <c r="C90" s="66">
        <f>B90+1</f>
        <v>1999</v>
      </c>
      <c r="D90" s="66">
        <f t="shared" ref="D90:N90" si="43">C90+1</f>
        <v>2000</v>
      </c>
      <c r="E90" s="66">
        <f t="shared" si="43"/>
        <v>2001</v>
      </c>
      <c r="F90" s="66">
        <f t="shared" si="43"/>
        <v>2002</v>
      </c>
      <c r="G90" s="66">
        <f t="shared" si="43"/>
        <v>2003</v>
      </c>
      <c r="H90" s="66">
        <f t="shared" si="43"/>
        <v>2004</v>
      </c>
      <c r="I90" s="66">
        <f t="shared" si="43"/>
        <v>2005</v>
      </c>
      <c r="J90" s="66">
        <f t="shared" si="43"/>
        <v>2006</v>
      </c>
      <c r="K90" s="66">
        <f t="shared" si="43"/>
        <v>2007</v>
      </c>
      <c r="L90" s="66">
        <f t="shared" si="43"/>
        <v>2008</v>
      </c>
      <c r="M90" s="66">
        <f t="shared" si="43"/>
        <v>2009</v>
      </c>
      <c r="N90" s="66">
        <f t="shared" si="43"/>
        <v>2010</v>
      </c>
      <c r="O90" s="66">
        <v>2012</v>
      </c>
      <c r="P90" s="66">
        <f t="shared" ref="P90:V90" si="44">O90+1</f>
        <v>2013</v>
      </c>
      <c r="Q90" s="66">
        <f t="shared" si="44"/>
        <v>2014</v>
      </c>
      <c r="R90" s="66">
        <f t="shared" si="44"/>
        <v>2015</v>
      </c>
      <c r="S90" s="66">
        <f t="shared" si="44"/>
        <v>2016</v>
      </c>
      <c r="T90" s="66">
        <f t="shared" si="44"/>
        <v>2017</v>
      </c>
      <c r="U90" s="66">
        <f t="shared" si="44"/>
        <v>2018</v>
      </c>
      <c r="V90" s="66">
        <f t="shared" si="44"/>
        <v>2019</v>
      </c>
      <c r="W90" s="66">
        <v>2020</v>
      </c>
      <c r="X90" s="66">
        <v>2022</v>
      </c>
      <c r="Y90" s="101" t="s">
        <v>152</v>
      </c>
      <c r="Z90" s="79" t="s">
        <v>155</v>
      </c>
    </row>
    <row r="91" spans="1:26" x14ac:dyDescent="0.3">
      <c r="A91" s="3" t="s">
        <v>73</v>
      </c>
      <c r="B91" s="67">
        <v>0</v>
      </c>
      <c r="C91" s="67">
        <v>0</v>
      </c>
      <c r="D91" s="67">
        <v>0</v>
      </c>
      <c r="E91" s="67">
        <v>22.5</v>
      </c>
      <c r="F91" s="67">
        <v>4.875</v>
      </c>
      <c r="G91" s="67">
        <v>14.857142857142858</v>
      </c>
      <c r="H91" s="67">
        <v>19.5</v>
      </c>
      <c r="I91" s="67">
        <v>17.25</v>
      </c>
      <c r="J91" s="67">
        <v>41.375</v>
      </c>
      <c r="K91" s="67">
        <f>AVERAGE(CE37:CK37)</f>
        <v>4.333333333333333</v>
      </c>
      <c r="L91" s="37">
        <f>AVERAGE(CM37:CT37)</f>
        <v>119</v>
      </c>
      <c r="M91" s="37">
        <f>AVERAGE(CU37:DC37)</f>
        <v>26</v>
      </c>
      <c r="N91" s="37">
        <f>AVERAGE(DE37:DL37)</f>
        <v>36</v>
      </c>
      <c r="O91" s="37">
        <f>AVERAGE(DN37:DU37)</f>
        <v>9.9250000000000007</v>
      </c>
      <c r="P91" s="37">
        <f>AVERAGE(DW37:ED37)</f>
        <v>31.866666666666664</v>
      </c>
      <c r="Q91" s="3">
        <f>AVERAGE(EF37:EM37)</f>
        <v>30.842857142857145</v>
      </c>
      <c r="R91" s="37">
        <f>AVERAGE(EO37:EV37)</f>
        <v>34.712499999999999</v>
      </c>
      <c r="S91" s="37">
        <f>AVERAGE(EX37:FC37)</f>
        <v>13.62</v>
      </c>
      <c r="T91" s="37">
        <f>AVERAGE(FF37:FK37)</f>
        <v>39.700000000000003</v>
      </c>
      <c r="U91" s="37">
        <f>AVERAGE(FN37:FS37)</f>
        <v>36.04</v>
      </c>
      <c r="V91" s="37">
        <f>AVERAGE(FU37:FZ37)</f>
        <v>38.233333333333334</v>
      </c>
      <c r="W91" s="37">
        <f>AVERAGE(GB37:GD37)</f>
        <v>24.3</v>
      </c>
      <c r="X91" s="37">
        <f t="shared" ref="X91:X97" si="45">AVERAGE(GF37:GI37)</f>
        <v>17.5</v>
      </c>
      <c r="Y91" s="37">
        <f>SLOPE(B91:X91,$B$90:$X$90)</f>
        <v>0.99855919692552408</v>
      </c>
      <c r="Z91" s="98">
        <f t="shared" ref="Z91:Z103" si="46">AVERAGE(B91:X91)</f>
        <v>25.323079710144928</v>
      </c>
    </row>
    <row r="92" spans="1:26" x14ac:dyDescent="0.3">
      <c r="A92" s="3" t="s">
        <v>44</v>
      </c>
      <c r="B92" s="67">
        <v>0</v>
      </c>
      <c r="C92" s="67">
        <v>0</v>
      </c>
      <c r="D92" s="67">
        <v>0</v>
      </c>
      <c r="E92" s="67">
        <v>93.375</v>
      </c>
      <c r="F92" s="67">
        <v>12.625</v>
      </c>
      <c r="G92" s="67">
        <v>56.714285714285715</v>
      </c>
      <c r="H92" s="67">
        <v>35.666666666666664</v>
      </c>
      <c r="I92" s="67">
        <v>44.285714285714285</v>
      </c>
      <c r="J92" s="67">
        <v>82</v>
      </c>
      <c r="K92" s="67">
        <f>AVERAGE(CE38:CK38)</f>
        <v>19.166666666666668</v>
      </c>
      <c r="L92" s="37">
        <f>AVERAGE(CM38:CT38)</f>
        <v>134.19999999999999</v>
      </c>
      <c r="M92" s="37">
        <f>AVERAGE(CU38:DC38)</f>
        <v>55.666666666666664</v>
      </c>
      <c r="N92" s="37">
        <f>AVERAGE(DE38:DL38)</f>
        <v>49.833333333333336</v>
      </c>
      <c r="O92" s="37">
        <f>AVERAGE(DN38:DU38)</f>
        <v>369.875</v>
      </c>
      <c r="P92" s="37">
        <f>AVERAGE(DW38:ED38)</f>
        <v>41.133333333333326</v>
      </c>
      <c r="Q92" s="3">
        <f>AVERAGE(EF38:EM38)</f>
        <v>44.914285714285718</v>
      </c>
      <c r="R92" s="37">
        <f>AVERAGE(EO38:EV38)</f>
        <v>142.5</v>
      </c>
      <c r="S92" s="37">
        <f>AVERAGE(EX38:FC38)</f>
        <v>139.875</v>
      </c>
      <c r="T92" s="37">
        <f>AVERAGE(FF38:FK38)</f>
        <v>126.92500000000001</v>
      </c>
      <c r="U92" s="37">
        <f>AVERAGE(FN38:FS38)</f>
        <v>41.54</v>
      </c>
      <c r="V92" s="37">
        <f>AVERAGE(FU38:FZ38)</f>
        <v>499.38333333333338</v>
      </c>
      <c r="W92" s="37">
        <f>AVERAGE(GB38:GD38)</f>
        <v>29.5</v>
      </c>
      <c r="X92" s="37">
        <f t="shared" si="45"/>
        <v>56.25</v>
      </c>
      <c r="Y92" s="37">
        <f t="shared" ref="Y92:Y103" si="47">SLOPE(B92:X92,$B$90:$X$90)</f>
        <v>6.7244187472391577</v>
      </c>
      <c r="Z92" s="98">
        <f t="shared" si="46"/>
        <v>90.23605590062111</v>
      </c>
    </row>
    <row r="93" spans="1:26" x14ac:dyDescent="0.3">
      <c r="A93" s="33" t="s">
        <v>45</v>
      </c>
      <c r="B93" s="67">
        <v>0</v>
      </c>
      <c r="C93" s="67">
        <v>0</v>
      </c>
      <c r="D93" s="67">
        <v>0</v>
      </c>
      <c r="E93" s="67">
        <v>99.25</v>
      </c>
      <c r="F93" s="67">
        <v>7.2</v>
      </c>
      <c r="G93" s="67">
        <v>368</v>
      </c>
      <c r="H93" s="67">
        <v>30.666666666666668</v>
      </c>
      <c r="I93" s="67">
        <v>33.5</v>
      </c>
      <c r="J93" s="67">
        <v>0</v>
      </c>
      <c r="K93" s="67">
        <v>0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">
        <v>0</v>
      </c>
      <c r="R93" s="37">
        <v>0</v>
      </c>
      <c r="S93" s="37">
        <v>0</v>
      </c>
      <c r="T93" s="37">
        <v>0</v>
      </c>
      <c r="U93" s="37">
        <v>0</v>
      </c>
      <c r="V93" s="37">
        <v>0</v>
      </c>
      <c r="W93" s="37">
        <v>0</v>
      </c>
      <c r="X93" s="37">
        <f t="shared" si="45"/>
        <v>35</v>
      </c>
      <c r="Y93" s="37">
        <f t="shared" si="47"/>
        <v>-2.6960538033395189</v>
      </c>
      <c r="Z93" s="98">
        <f t="shared" si="46"/>
        <v>24.939855072463768</v>
      </c>
    </row>
    <row r="94" spans="1:26" x14ac:dyDescent="0.3">
      <c r="A94" s="4" t="s">
        <v>18</v>
      </c>
      <c r="B94" s="67">
        <v>40.5</v>
      </c>
      <c r="C94" s="67">
        <v>62.5</v>
      </c>
      <c r="D94" s="67">
        <v>14.875</v>
      </c>
      <c r="E94" s="67">
        <v>70.375</v>
      </c>
      <c r="F94" s="67">
        <v>8.5714285714285712</v>
      </c>
      <c r="G94" s="67">
        <v>59</v>
      </c>
      <c r="H94" s="67">
        <v>48</v>
      </c>
      <c r="I94" s="67">
        <v>38.75</v>
      </c>
      <c r="J94" s="67">
        <v>69.428571428571431</v>
      </c>
      <c r="K94" s="67">
        <f>AVERAGE(CE40:CK40)</f>
        <v>5.8571428571428568</v>
      </c>
      <c r="L94" s="37">
        <f>AVERAGE(CM40:CT40)</f>
        <v>391.125</v>
      </c>
      <c r="M94" s="37">
        <f>AVERAGE(CU40:DC40)</f>
        <v>212.16666666666666</v>
      </c>
      <c r="N94" s="37">
        <f>AVERAGE(DE40:DL40)</f>
        <v>203.14285714285714</v>
      </c>
      <c r="O94" s="37">
        <f>AVERAGE(DN40:DU40)</f>
        <v>413.90000000000003</v>
      </c>
      <c r="P94" s="37">
        <f>AVERAGE(DW40:ED40)</f>
        <v>46.750000000000007</v>
      </c>
      <c r="Q94" s="3">
        <f>AVERAGE(EF40:EM40)</f>
        <v>47.057142857142857</v>
      </c>
      <c r="R94" s="37">
        <f>AVERAGE(EO40:EV40)</f>
        <v>58.887500000000003</v>
      </c>
      <c r="S94" s="37">
        <f>AVERAGE(EX40:FC40)</f>
        <v>462.48333333333335</v>
      </c>
      <c r="T94" s="37">
        <f>AVERAGE(FF40:FK40)</f>
        <v>304.22499999999997</v>
      </c>
      <c r="U94" s="37">
        <f>AVERAGE(FN40:FS40)</f>
        <v>74.166666666666671</v>
      </c>
      <c r="V94" s="37">
        <f>AVERAGE(FU40:FZ40)</f>
        <v>497.76666666666665</v>
      </c>
      <c r="W94" s="37">
        <f>AVERAGE(GB40:GD40)</f>
        <v>58.933333333333337</v>
      </c>
      <c r="X94" s="37">
        <f t="shared" si="45"/>
        <v>162.25</v>
      </c>
      <c r="Y94" s="37">
        <f t="shared" si="47"/>
        <v>9.8181462364166485</v>
      </c>
      <c r="Z94" s="98">
        <f t="shared" si="46"/>
        <v>145.68310041407867</v>
      </c>
    </row>
    <row r="95" spans="1:26" x14ac:dyDescent="0.3">
      <c r="A95" s="4" t="s">
        <v>19</v>
      </c>
      <c r="B95" s="67">
        <v>29.25</v>
      </c>
      <c r="C95" s="67">
        <v>173.2</v>
      </c>
      <c r="D95" s="67">
        <v>0</v>
      </c>
      <c r="E95" s="67">
        <v>11.857142857142858</v>
      </c>
      <c r="F95" s="67">
        <v>178.33333333333334</v>
      </c>
      <c r="G95" s="67">
        <v>79</v>
      </c>
      <c r="H95" s="67">
        <v>28</v>
      </c>
      <c r="I95" s="67">
        <v>12.5</v>
      </c>
      <c r="J95" s="67">
        <v>129.19999999999999</v>
      </c>
      <c r="K95" s="67">
        <f>AVERAGE(CE41:CK41)</f>
        <v>14</v>
      </c>
      <c r="L95" s="37">
        <f>AVERAGE(CM41:CT41)</f>
        <v>292.16666666666669</v>
      </c>
      <c r="M95" s="37">
        <f>AVERAGE(CU41:DC41)</f>
        <v>91.333333333333329</v>
      </c>
      <c r="N95" s="37">
        <f>AVERAGE(DE41:DL41)</f>
        <v>107.28571428571429</v>
      </c>
      <c r="O95" s="37">
        <f>AVERAGE(DN41:DU41)</f>
        <v>108.91428571428573</v>
      </c>
      <c r="P95" s="37">
        <f>AVERAGE(DW41:ED41)</f>
        <v>44.075000000000003</v>
      </c>
      <c r="Q95" s="3">
        <f>AVERAGE(EF41:EM41)</f>
        <v>69.128571428571419</v>
      </c>
      <c r="R95" s="37">
        <f>AVERAGE(EO41:EV41)</f>
        <v>430.8</v>
      </c>
      <c r="S95" s="37">
        <f>AVERAGE(EX41:FC41)</f>
        <v>127.71666666666665</v>
      </c>
      <c r="T95" s="37">
        <f>AVERAGE(FF41:FK41)</f>
        <v>44.024999999999999</v>
      </c>
      <c r="U95" s="37">
        <f>AVERAGE(FN41:FS41)</f>
        <v>101.55</v>
      </c>
      <c r="V95" s="37">
        <f>AVERAGE(FU41:FZ41)</f>
        <v>318.10000000000002</v>
      </c>
      <c r="W95" s="37">
        <f>AVERAGE(GB41:GD41)</f>
        <v>152.26666666666665</v>
      </c>
      <c r="X95" s="37">
        <f t="shared" si="45"/>
        <v>166</v>
      </c>
      <c r="Y95" s="37">
        <f t="shared" si="47"/>
        <v>5.6759203109815379</v>
      </c>
      <c r="Z95" s="98">
        <f t="shared" si="46"/>
        <v>117.76966873706003</v>
      </c>
    </row>
    <row r="96" spans="1:26" x14ac:dyDescent="0.3">
      <c r="A96" s="4" t="s">
        <v>20</v>
      </c>
      <c r="B96" s="67">
        <v>39.25</v>
      </c>
      <c r="C96" s="67">
        <v>45.5</v>
      </c>
      <c r="D96" s="67">
        <v>0</v>
      </c>
      <c r="E96" s="67">
        <v>0</v>
      </c>
      <c r="F96" s="67">
        <v>1.1666666666666667</v>
      </c>
      <c r="G96" s="67">
        <v>9.8571428571428577</v>
      </c>
      <c r="H96" s="67">
        <v>44.833333333333336</v>
      </c>
      <c r="I96" s="67">
        <v>44.714285714285715</v>
      </c>
      <c r="J96" s="67">
        <v>64</v>
      </c>
      <c r="K96" s="67">
        <f>AVERAGE(CE42:CK42)</f>
        <v>40.200000000000003</v>
      </c>
      <c r="L96" s="37">
        <f>AVERAGE(CM42:CT42)</f>
        <v>437.4</v>
      </c>
      <c r="M96" s="37">
        <f>AVERAGE(CU42:DC42)</f>
        <v>145.4</v>
      </c>
      <c r="N96" s="37">
        <f>AVERAGE(DE42:DL42)</f>
        <v>52.666666666666664</v>
      </c>
      <c r="O96" s="37">
        <v>0</v>
      </c>
      <c r="P96" s="37">
        <f>AVERAGE(DW42:ED42)</f>
        <v>131.4</v>
      </c>
      <c r="Q96" s="3">
        <f>AVERAGE(EF42:EM42)</f>
        <v>67.11666666666666</v>
      </c>
      <c r="R96" s="37">
        <f>AVERAGE(EO42:EV42)</f>
        <v>285.98000000000008</v>
      </c>
      <c r="S96" s="37">
        <f>AVERAGE(EX42:FC42)</f>
        <v>128.08333333333334</v>
      </c>
      <c r="T96" s="37">
        <f>AVERAGE(FF42:FK42)</f>
        <v>37</v>
      </c>
      <c r="U96" s="37">
        <f>AVERAGE(FN42:FS42)</f>
        <v>61.739999999999995</v>
      </c>
      <c r="V96" s="37">
        <f>AVERAGE(FU42:FZ42)</f>
        <v>106.7</v>
      </c>
      <c r="W96" s="37">
        <v>0</v>
      </c>
      <c r="X96" s="37">
        <f t="shared" si="45"/>
        <v>41</v>
      </c>
      <c r="Y96" s="37">
        <f t="shared" si="47"/>
        <v>2.6096838943369582</v>
      </c>
      <c r="Z96" s="98">
        <f t="shared" si="46"/>
        <v>77.565569358178053</v>
      </c>
    </row>
    <row r="97" spans="1:26" x14ac:dyDescent="0.3">
      <c r="A97" s="4" t="s">
        <v>21</v>
      </c>
      <c r="B97" s="67">
        <v>92.625</v>
      </c>
      <c r="C97" s="67">
        <v>27</v>
      </c>
      <c r="D97" s="67">
        <v>89.428571428571431</v>
      </c>
      <c r="E97" s="67">
        <v>180.75</v>
      </c>
      <c r="F97" s="67">
        <v>154.75</v>
      </c>
      <c r="G97" s="67">
        <v>183.75</v>
      </c>
      <c r="H97" s="67">
        <v>84.333333333333329</v>
      </c>
      <c r="I97" s="67">
        <v>18.333333333333332</v>
      </c>
      <c r="J97" s="67">
        <v>39.799999999999997</v>
      </c>
      <c r="K97" s="67">
        <f>AVERAGE(CE43:CK43)</f>
        <v>26</v>
      </c>
      <c r="L97" s="37">
        <f>AVERAGE(CM43:CT43)</f>
        <v>554.79999999999995</v>
      </c>
      <c r="M97" s="37">
        <f>AVERAGE(CU43:DC43)</f>
        <v>91.666666666666671</v>
      </c>
      <c r="N97" s="37">
        <f>AVERAGE(DE43:DL43)</f>
        <v>34.875</v>
      </c>
      <c r="O97" s="37">
        <f>AVERAGE(DN43:DU43)</f>
        <v>104.32857142857142</v>
      </c>
      <c r="P97" s="37">
        <f>AVERAGE(DW43:ED43)</f>
        <v>174.52857142857141</v>
      </c>
      <c r="Q97" s="3">
        <f>AVERAGE(EF43:EM43)</f>
        <v>101.06250000000001</v>
      </c>
      <c r="R97" s="37">
        <f>AVERAGE(EO43:EV43)</f>
        <v>85.05</v>
      </c>
      <c r="S97" s="37">
        <f>AVERAGE(EX43:FC43)</f>
        <v>100.18333333333334</v>
      </c>
      <c r="T97" s="37">
        <f>AVERAGE(FF43:FK43)</f>
        <v>82.56</v>
      </c>
      <c r="U97" s="37">
        <f>AVERAGE(FN43:FS43)</f>
        <v>120.66666666666667</v>
      </c>
      <c r="V97" s="37">
        <f>AVERAGE(FU43:FZ43)</f>
        <v>149.53333333333333</v>
      </c>
      <c r="W97" s="37">
        <v>0</v>
      </c>
      <c r="X97" s="37">
        <f t="shared" si="45"/>
        <v>85.333333333333329</v>
      </c>
      <c r="Y97" s="37">
        <f t="shared" si="47"/>
        <v>-0.91080620196130424</v>
      </c>
      <c r="Z97" s="98">
        <f t="shared" si="46"/>
        <v>112.2329658385093</v>
      </c>
    </row>
    <row r="98" spans="1:26" x14ac:dyDescent="0.3">
      <c r="A98" s="23"/>
      <c r="B98" s="3"/>
      <c r="C98" s="3"/>
      <c r="D98" s="3"/>
      <c r="E98" s="3"/>
      <c r="F98" s="3"/>
      <c r="G98" s="3"/>
      <c r="H98" s="3"/>
      <c r="I98" s="3"/>
      <c r="J98" s="3"/>
      <c r="K98" s="67"/>
      <c r="L98" s="37"/>
      <c r="M98" s="37"/>
      <c r="N98" s="37"/>
      <c r="O98" s="37"/>
      <c r="P98" s="37"/>
      <c r="Q98" s="3"/>
      <c r="R98" s="37"/>
      <c r="S98" s="37"/>
      <c r="T98" s="37"/>
      <c r="U98" s="37"/>
      <c r="V98" s="37"/>
      <c r="W98" s="37"/>
      <c r="X98" s="37"/>
      <c r="Y98" s="37"/>
      <c r="Z98" s="98"/>
    </row>
    <row r="99" spans="1:26" x14ac:dyDescent="0.3">
      <c r="A99" s="4" t="s">
        <v>22</v>
      </c>
      <c r="B99" s="67">
        <v>139.25</v>
      </c>
      <c r="C99" s="67">
        <v>16</v>
      </c>
      <c r="D99" s="67">
        <v>231.14285714285714</v>
      </c>
      <c r="E99" s="67">
        <v>38.25</v>
      </c>
      <c r="F99" s="67">
        <v>28.833333333333332</v>
      </c>
      <c r="G99" s="67">
        <v>254.125</v>
      </c>
      <c r="H99" s="67">
        <v>70.666666666666671</v>
      </c>
      <c r="I99" s="67">
        <v>158</v>
      </c>
      <c r="J99" s="67">
        <v>13.833333333333334</v>
      </c>
      <c r="K99" s="67">
        <f>AVERAGE(CE45:CK45)</f>
        <v>30.2</v>
      </c>
      <c r="L99" s="37">
        <f>AVERAGE(CM45:CT45)</f>
        <v>516.79999999999995</v>
      </c>
      <c r="M99" s="37">
        <f>AVERAGE(CU45:DC45)</f>
        <v>49</v>
      </c>
      <c r="N99" s="37">
        <f>AVERAGE(DE45:DL45)</f>
        <v>44.285714285714285</v>
      </c>
      <c r="O99" s="37">
        <f>AVERAGE(DN45:DU45)</f>
        <v>73.962500000000006</v>
      </c>
      <c r="P99" s="37">
        <f>AVERAGE(DW45:ED45)</f>
        <v>67.850000000000009</v>
      </c>
      <c r="Q99" s="3">
        <f>AVERAGE(EF45:EM45)</f>
        <v>123.74285714285715</v>
      </c>
      <c r="R99" s="37">
        <f>AVERAGE(EO45:EV45)</f>
        <v>252.41666666666671</v>
      </c>
      <c r="S99" s="37">
        <f>AVERAGE(EX45:FC45)</f>
        <v>36.550000000000004</v>
      </c>
      <c r="T99" s="37">
        <f>AVERAGE(FF45:FK45)</f>
        <v>56.866666666666674</v>
      </c>
      <c r="U99" s="37">
        <f>AVERAGE(FN45:FS45)</f>
        <v>48.274999999999999</v>
      </c>
      <c r="V99" s="37">
        <f>AVERAGE(FU45:FZ45)</f>
        <v>22.85</v>
      </c>
      <c r="W99" s="37">
        <f>AVERAGE(GB45:GD45)</f>
        <v>230.05</v>
      </c>
      <c r="X99" s="37">
        <f>AVERAGE(GF45:GI45)</f>
        <v>18.75</v>
      </c>
      <c r="Y99" s="37">
        <f t="shared" si="47"/>
        <v>-1.5326254969520277</v>
      </c>
      <c r="Z99" s="98">
        <f t="shared" si="46"/>
        <v>109.6391563146998</v>
      </c>
    </row>
    <row r="100" spans="1:26" x14ac:dyDescent="0.3">
      <c r="A100" s="4" t="s">
        <v>23</v>
      </c>
      <c r="B100" s="67">
        <v>160</v>
      </c>
      <c r="C100" s="67">
        <v>15.75</v>
      </c>
      <c r="D100" s="67">
        <v>178.75</v>
      </c>
      <c r="E100" s="67">
        <v>72.25</v>
      </c>
      <c r="F100" s="67">
        <v>28.833333333333332</v>
      </c>
      <c r="G100" s="67">
        <v>367.625</v>
      </c>
      <c r="H100" s="67">
        <v>125</v>
      </c>
      <c r="I100" s="67">
        <v>152.75</v>
      </c>
      <c r="J100" s="67">
        <v>41.625</v>
      </c>
      <c r="K100" s="67">
        <f>AVERAGE(CE46:CK46)</f>
        <v>71</v>
      </c>
      <c r="L100" s="37">
        <f>AVERAGE(CM46:CT46)</f>
        <v>197.25</v>
      </c>
      <c r="M100" s="37">
        <f>AVERAGE(CU46:DC46)</f>
        <v>79.625</v>
      </c>
      <c r="N100" s="37">
        <f>AVERAGE(DE46:DL46)</f>
        <v>49.75</v>
      </c>
      <c r="O100" s="37">
        <f>AVERAGE(DN46:DU46)</f>
        <v>84.350000000000009</v>
      </c>
      <c r="P100" s="37">
        <f>AVERAGE(DW46:ED46)</f>
        <v>118.75714285714285</v>
      </c>
      <c r="Q100" s="3">
        <f>AVERAGE(EF46:EM46)</f>
        <v>178.9</v>
      </c>
      <c r="R100" s="37">
        <f>AVERAGE(EO46:EV46)</f>
        <v>138.98333333333335</v>
      </c>
      <c r="S100" s="37">
        <f>AVERAGE(EX46:FC46)</f>
        <v>38.566666666666663</v>
      </c>
      <c r="T100" s="37">
        <f>AVERAGE(FF46:FK46)</f>
        <v>199.36666666666667</v>
      </c>
      <c r="U100" s="37">
        <f>AVERAGE(FN46:FS46)</f>
        <v>191.76666666666665</v>
      </c>
      <c r="V100" s="37">
        <f>AVERAGE(FU46:FZ46)</f>
        <v>38.1</v>
      </c>
      <c r="W100" s="37">
        <f>AVERAGE(GB46:GD46)</f>
        <v>72.86666666666666</v>
      </c>
      <c r="X100" s="37">
        <f>AVERAGE(GF46:GI46)</f>
        <v>27</v>
      </c>
      <c r="Y100" s="37">
        <f t="shared" si="47"/>
        <v>-1.5691887975969616</v>
      </c>
      <c r="Z100" s="98">
        <f t="shared" si="46"/>
        <v>114.2984989648033</v>
      </c>
    </row>
    <row r="101" spans="1:26" x14ac:dyDescent="0.3">
      <c r="A101" s="4" t="s">
        <v>24</v>
      </c>
      <c r="B101" s="67">
        <v>255.625</v>
      </c>
      <c r="C101" s="67">
        <v>17.25</v>
      </c>
      <c r="D101" s="67">
        <v>96</v>
      </c>
      <c r="E101" s="67">
        <v>348</v>
      </c>
      <c r="F101" s="67">
        <v>136.28571428571428</v>
      </c>
      <c r="G101" s="67">
        <v>214.14285714285714</v>
      </c>
      <c r="H101" s="67">
        <v>160.33333333333334</v>
      </c>
      <c r="I101" s="67">
        <v>73</v>
      </c>
      <c r="J101" s="67">
        <v>24.75</v>
      </c>
      <c r="K101" s="67">
        <f>AVERAGE(CE47:CK47)</f>
        <v>15.666666666666666</v>
      </c>
      <c r="L101" s="37">
        <f>AVERAGE(CM47:CT47)</f>
        <v>397.57142857142856</v>
      </c>
      <c r="M101" s="37">
        <f>AVERAGE(CU47:DC47)</f>
        <v>163.875</v>
      </c>
      <c r="N101" s="37">
        <f>AVERAGE(DE47:DL47)</f>
        <v>38.625</v>
      </c>
      <c r="O101" s="37">
        <f>AVERAGE(DN47:DU47)</f>
        <v>53.762500000000003</v>
      </c>
      <c r="P101" s="37">
        <f>AVERAGE(DW47:ED47)</f>
        <v>81.042857142857159</v>
      </c>
      <c r="Q101" s="3">
        <f>AVERAGE(EF47:EM47)</f>
        <v>101.47142857142858</v>
      </c>
      <c r="R101" s="37">
        <f>AVERAGE(EO47:EV47)</f>
        <v>122.02500000000002</v>
      </c>
      <c r="S101" s="37">
        <f>AVERAGE(EX47:FC47)</f>
        <v>32.95000000000001</v>
      </c>
      <c r="T101" s="37">
        <f>AVERAGE(FF47:FK47)</f>
        <v>60.333333333333336</v>
      </c>
      <c r="U101" s="37">
        <f>AVERAGE(FN47:FS47)</f>
        <v>334.70000000000005</v>
      </c>
      <c r="V101" s="37">
        <f>AVERAGE(FU47:FZ47)</f>
        <v>32</v>
      </c>
      <c r="W101" s="37">
        <f>AVERAGE(GB47:GD47)</f>
        <v>88.533333333333346</v>
      </c>
      <c r="X101" s="37">
        <f>AVERAGE(GF47:GI47)</f>
        <v>27.666666666666668</v>
      </c>
      <c r="Y101" s="37">
        <f t="shared" si="47"/>
        <v>-4.0116474511882698</v>
      </c>
      <c r="Z101" s="98">
        <f t="shared" si="46"/>
        <v>125.02652691511388</v>
      </c>
    </row>
    <row r="102" spans="1:26" x14ac:dyDescent="0.3">
      <c r="A102" s="4" t="s">
        <v>25</v>
      </c>
      <c r="B102" s="67">
        <v>271.875</v>
      </c>
      <c r="C102" s="67">
        <v>26.285714285714285</v>
      </c>
      <c r="D102" s="67">
        <v>83.333333333333329</v>
      </c>
      <c r="E102" s="67">
        <v>5.5</v>
      </c>
      <c r="F102" s="67">
        <v>160.57142857142858</v>
      </c>
      <c r="G102" s="67">
        <v>159.5</v>
      </c>
      <c r="H102" s="67">
        <v>0</v>
      </c>
      <c r="I102" s="67">
        <v>20</v>
      </c>
      <c r="J102" s="67">
        <v>0</v>
      </c>
      <c r="K102" s="67">
        <v>0</v>
      </c>
      <c r="L102" s="37">
        <v>0</v>
      </c>
      <c r="M102" s="37">
        <f>AVERAGE(CU48:DC48)</f>
        <v>42</v>
      </c>
      <c r="N102" s="37">
        <v>0</v>
      </c>
      <c r="O102" s="37">
        <v>0</v>
      </c>
      <c r="P102" s="37">
        <v>0</v>
      </c>
      <c r="Q102" s="3">
        <v>0</v>
      </c>
      <c r="R102" s="37">
        <v>0</v>
      </c>
      <c r="S102" s="37">
        <v>0</v>
      </c>
      <c r="T102" s="37">
        <v>0</v>
      </c>
      <c r="U102" s="37">
        <v>0</v>
      </c>
      <c r="V102" s="37">
        <v>0</v>
      </c>
      <c r="W102" s="37">
        <v>0</v>
      </c>
      <c r="X102" s="37">
        <v>0</v>
      </c>
      <c r="Y102" s="37">
        <f t="shared" si="47"/>
        <v>-5.6124233589539738</v>
      </c>
      <c r="Z102" s="98">
        <f t="shared" si="46"/>
        <v>33.437629399585923</v>
      </c>
    </row>
    <row r="103" spans="1:26" x14ac:dyDescent="0.3">
      <c r="A103" s="4" t="s">
        <v>26</v>
      </c>
      <c r="B103" s="67">
        <v>199.125</v>
      </c>
      <c r="C103" s="67">
        <v>45.25</v>
      </c>
      <c r="D103" s="67">
        <v>67.5</v>
      </c>
      <c r="E103" s="67">
        <v>141.25</v>
      </c>
      <c r="F103" s="67">
        <v>0</v>
      </c>
      <c r="G103" s="67">
        <v>0</v>
      </c>
      <c r="H103" s="67">
        <v>33.666666666666664</v>
      </c>
      <c r="I103" s="67">
        <v>29.571428571428573</v>
      </c>
      <c r="J103" s="67">
        <v>0</v>
      </c>
      <c r="K103" s="67">
        <v>0</v>
      </c>
      <c r="L103" s="37">
        <f>AVERAGE(CM49:CT49)</f>
        <v>780.28571428571433</v>
      </c>
      <c r="M103" s="37">
        <f>AVERAGE(CU49:DC49)</f>
        <v>150.5</v>
      </c>
      <c r="N103" s="37">
        <f>AVERAGE(DE49:DL49)</f>
        <v>139.75</v>
      </c>
      <c r="O103" s="37">
        <f>AVERAGE(DN49:DU49)</f>
        <v>52.900000000000013</v>
      </c>
      <c r="P103" s="37">
        <f>AVERAGE(DW49:ED49)</f>
        <v>59.400000000000006</v>
      </c>
      <c r="Q103" s="3">
        <f>AVERAGE(EF49:EM49)</f>
        <v>28.471428571428568</v>
      </c>
      <c r="R103" s="37">
        <f>AVERAGE(EO49:EV49)</f>
        <v>240.67142857142855</v>
      </c>
      <c r="S103" s="37">
        <f>AVERAGE(EX49:FC49)</f>
        <v>21.183333333333334</v>
      </c>
      <c r="T103" s="37">
        <f>AVERAGE(FF49:FK49)</f>
        <v>35.466666666666661</v>
      </c>
      <c r="U103" s="37">
        <f>AVERAGE(FN49:FS49)</f>
        <v>44.033333333333331</v>
      </c>
      <c r="V103" s="37">
        <f>AVERAGE(FU49:FZ49)</f>
        <v>133.21666666666667</v>
      </c>
      <c r="W103" s="37">
        <f>AVERAGE(GB49:GD49)</f>
        <v>127</v>
      </c>
      <c r="X103" s="37">
        <f>AVERAGE(GF49:GI49)</f>
        <v>17.25</v>
      </c>
      <c r="Y103" s="37">
        <f t="shared" si="47"/>
        <v>-0.56782763495008415</v>
      </c>
      <c r="Z103" s="98">
        <f t="shared" si="46"/>
        <v>102.02137681159422</v>
      </c>
    </row>
    <row r="104" spans="1:26" x14ac:dyDescent="0.3">
      <c r="A104" s="4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37"/>
      <c r="M104" s="37"/>
      <c r="N104" s="37"/>
      <c r="O104" s="37"/>
      <c r="P104" s="37"/>
      <c r="Q104" s="3"/>
      <c r="R104" s="37"/>
      <c r="S104" s="37"/>
      <c r="T104" s="37"/>
      <c r="U104" s="37"/>
      <c r="V104" s="37"/>
      <c r="W104" s="37"/>
      <c r="X104" s="37"/>
      <c r="Y104" s="37"/>
      <c r="Z104" s="98"/>
    </row>
    <row r="150" spans="1:1" x14ac:dyDescent="0.3">
      <c r="A150" s="27"/>
    </row>
    <row r="151" spans="1:1" x14ac:dyDescent="0.3">
      <c r="A151" s="28"/>
    </row>
    <row r="152" spans="1:1" x14ac:dyDescent="0.3">
      <c r="A152" s="27"/>
    </row>
    <row r="153" spans="1:1" x14ac:dyDescent="0.3">
      <c r="A153" s="29"/>
    </row>
    <row r="154" spans="1:1" x14ac:dyDescent="0.3">
      <c r="A154" s="27"/>
    </row>
    <row r="155" spans="1:1" x14ac:dyDescent="0.3">
      <c r="A155" s="27"/>
    </row>
    <row r="156" spans="1:1" x14ac:dyDescent="0.3">
      <c r="A156" s="28"/>
    </row>
    <row r="157" spans="1:1" x14ac:dyDescent="0.3">
      <c r="A157" s="27"/>
    </row>
    <row r="158" spans="1:1" x14ac:dyDescent="0.3">
      <c r="A158" s="28"/>
    </row>
    <row r="159" spans="1:1" x14ac:dyDescent="0.3">
      <c r="A159" s="6"/>
    </row>
    <row r="160" spans="1:1" x14ac:dyDescent="0.3">
      <c r="A160" s="27"/>
    </row>
    <row r="161" spans="1:1" x14ac:dyDescent="0.3">
      <c r="A161" s="27"/>
    </row>
    <row r="162" spans="1:1" x14ac:dyDescent="0.3">
      <c r="A162" s="28"/>
    </row>
    <row r="163" spans="1:1" x14ac:dyDescent="0.3">
      <c r="A163" s="28"/>
    </row>
    <row r="164" spans="1:1" x14ac:dyDescent="0.3">
      <c r="A164" s="28"/>
    </row>
    <row r="165" spans="1:1" x14ac:dyDescent="0.3">
      <c r="A165" s="27"/>
    </row>
    <row r="166" spans="1:1" x14ac:dyDescent="0.3">
      <c r="A166" s="27"/>
    </row>
    <row r="167" spans="1:1" x14ac:dyDescent="0.3">
      <c r="A167" s="27"/>
    </row>
    <row r="168" spans="1:1" x14ac:dyDescent="0.3">
      <c r="A168" s="6"/>
    </row>
  </sheetData>
  <mergeCells count="1">
    <mergeCell ref="B1:I1"/>
  </mergeCells>
  <conditionalFormatting sqref="BW4:CD13 BV37:CC43 BV45:CC47">
    <cfRule type="cellIs" dxfId="6" priority="4" stopIfTrue="1" operator="between">
      <formula>406</formula>
      <formula>10000</formula>
    </cfRule>
  </conditionalFormatting>
  <conditionalFormatting sqref="BW17:CD25">
    <cfRule type="cellIs" dxfId="5" priority="3" stopIfTrue="1" operator="between">
      <formula>406</formula>
      <formula>10000</formula>
    </cfRule>
  </conditionalFormatting>
  <conditionalFormatting sqref="CE45:CK47 CE44 CG44:CH44 CE37:CK42 CE43:CI43 CK43 CJ44:CK44">
    <cfRule type="cellIs" dxfId="4" priority="1" stopIfTrue="1" operator="between">
      <formula>406</formula>
      <formula>10000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5"/>
  <sheetViews>
    <sheetView topLeftCell="A10" workbookViewId="0">
      <selection sqref="A1:A45"/>
    </sheetView>
  </sheetViews>
  <sheetFormatPr defaultRowHeight="14.4" x14ac:dyDescent="0.3"/>
  <cols>
    <col min="1" max="1" width="37.6640625" bestFit="1" customWidth="1"/>
    <col min="3" max="3" width="9.6640625" bestFit="1" customWidth="1"/>
    <col min="5" max="5" width="9.6640625" bestFit="1" customWidth="1"/>
    <col min="7" max="9" width="9.6640625" bestFit="1" customWidth="1"/>
  </cols>
  <sheetData>
    <row r="1" spans="1:9" x14ac:dyDescent="0.3">
      <c r="A1" s="3"/>
      <c r="B1" s="1">
        <v>40337</v>
      </c>
      <c r="C1" s="1">
        <v>40351</v>
      </c>
      <c r="D1" s="1">
        <v>40365</v>
      </c>
      <c r="E1" s="1">
        <v>40379</v>
      </c>
      <c r="F1" s="1">
        <v>40393</v>
      </c>
      <c r="G1" s="1">
        <v>40407</v>
      </c>
      <c r="H1" s="1">
        <v>40421</v>
      </c>
      <c r="I1" s="1">
        <v>40435</v>
      </c>
    </row>
    <row r="2" spans="1:9" x14ac:dyDescent="0.3">
      <c r="A2" s="41" t="s">
        <v>32</v>
      </c>
    </row>
    <row r="3" spans="1:9" x14ac:dyDescent="0.3">
      <c r="A3" s="4" t="s">
        <v>1</v>
      </c>
      <c r="D3">
        <v>16</v>
      </c>
      <c r="E3">
        <v>18</v>
      </c>
    </row>
    <row r="4" spans="1:9" x14ac:dyDescent="0.3">
      <c r="A4" s="20" t="s">
        <v>33</v>
      </c>
      <c r="B4">
        <v>145</v>
      </c>
      <c r="C4">
        <v>8</v>
      </c>
      <c r="D4">
        <v>17</v>
      </c>
      <c r="E4">
        <v>56</v>
      </c>
      <c r="F4">
        <v>25</v>
      </c>
      <c r="G4">
        <v>42</v>
      </c>
      <c r="H4">
        <v>42</v>
      </c>
      <c r="I4">
        <v>42</v>
      </c>
    </row>
    <row r="5" spans="1:9" x14ac:dyDescent="0.3">
      <c r="A5" s="4" t="s">
        <v>2</v>
      </c>
      <c r="B5">
        <v>77</v>
      </c>
      <c r="D5">
        <v>21</v>
      </c>
      <c r="E5">
        <v>24</v>
      </c>
      <c r="F5">
        <v>32</v>
      </c>
      <c r="G5">
        <v>65</v>
      </c>
      <c r="H5">
        <v>65</v>
      </c>
      <c r="I5">
        <v>65</v>
      </c>
    </row>
    <row r="6" spans="1:9" x14ac:dyDescent="0.3">
      <c r="A6" s="6" t="s">
        <v>30</v>
      </c>
      <c r="B6">
        <v>75</v>
      </c>
      <c r="C6">
        <v>14</v>
      </c>
      <c r="D6">
        <v>6</v>
      </c>
      <c r="E6">
        <v>50</v>
      </c>
      <c r="F6">
        <v>29</v>
      </c>
      <c r="G6">
        <v>37</v>
      </c>
      <c r="H6">
        <v>37</v>
      </c>
      <c r="I6">
        <v>37</v>
      </c>
    </row>
    <row r="7" spans="1:9" ht="27.6" x14ac:dyDescent="0.3">
      <c r="A7" s="4" t="s">
        <v>3</v>
      </c>
      <c r="B7">
        <v>96</v>
      </c>
      <c r="C7">
        <v>45</v>
      </c>
      <c r="D7">
        <v>10</v>
      </c>
      <c r="E7">
        <v>37</v>
      </c>
      <c r="F7">
        <v>24</v>
      </c>
    </row>
    <row r="8" spans="1:9" x14ac:dyDescent="0.3">
      <c r="A8" s="4" t="s">
        <v>5</v>
      </c>
      <c r="B8">
        <v>121</v>
      </c>
      <c r="C8">
        <v>18</v>
      </c>
      <c r="D8">
        <v>83</v>
      </c>
      <c r="F8">
        <v>40</v>
      </c>
      <c r="G8">
        <v>50</v>
      </c>
      <c r="H8">
        <v>50</v>
      </c>
      <c r="I8">
        <v>50</v>
      </c>
    </row>
    <row r="9" spans="1:9" x14ac:dyDescent="0.3">
      <c r="A9" s="20" t="s">
        <v>34</v>
      </c>
      <c r="E9">
        <v>326</v>
      </c>
      <c r="F9">
        <v>261</v>
      </c>
      <c r="G9">
        <v>345</v>
      </c>
      <c r="H9">
        <v>345</v>
      </c>
      <c r="I9">
        <v>345</v>
      </c>
    </row>
    <row r="10" spans="1:9" x14ac:dyDescent="0.3">
      <c r="A10" s="4" t="s">
        <v>6</v>
      </c>
      <c r="B10">
        <v>365</v>
      </c>
      <c r="C10">
        <v>96</v>
      </c>
      <c r="D10">
        <v>142</v>
      </c>
      <c r="F10">
        <v>86</v>
      </c>
      <c r="G10">
        <v>93</v>
      </c>
      <c r="H10">
        <v>93</v>
      </c>
      <c r="I10">
        <v>93</v>
      </c>
    </row>
    <row r="11" spans="1:9" x14ac:dyDescent="0.3">
      <c r="A11" s="20" t="s">
        <v>35</v>
      </c>
      <c r="B11">
        <v>435</v>
      </c>
      <c r="C11">
        <v>135</v>
      </c>
      <c r="D11">
        <v>225</v>
      </c>
      <c r="E11">
        <v>124</v>
      </c>
      <c r="F11">
        <v>291</v>
      </c>
      <c r="G11">
        <v>134</v>
      </c>
      <c r="H11">
        <v>134</v>
      </c>
      <c r="I11">
        <v>134</v>
      </c>
    </row>
    <row r="12" spans="1:9" x14ac:dyDescent="0.3">
      <c r="A12" s="6" t="s">
        <v>50</v>
      </c>
      <c r="B12">
        <v>517</v>
      </c>
      <c r="C12">
        <v>326</v>
      </c>
      <c r="D12">
        <v>225</v>
      </c>
      <c r="E12">
        <v>179</v>
      </c>
      <c r="F12">
        <v>205</v>
      </c>
    </row>
    <row r="13" spans="1:9" x14ac:dyDescent="0.3">
      <c r="A13" s="21" t="s">
        <v>36</v>
      </c>
    </row>
    <row r="14" spans="1:9" x14ac:dyDescent="0.3">
      <c r="A14" s="4" t="s">
        <v>7</v>
      </c>
    </row>
    <row r="15" spans="1:9" x14ac:dyDescent="0.3">
      <c r="A15" s="4" t="s">
        <v>8</v>
      </c>
      <c r="B15">
        <v>579</v>
      </c>
      <c r="C15">
        <v>166</v>
      </c>
      <c r="D15">
        <v>53</v>
      </c>
      <c r="F15">
        <v>114</v>
      </c>
      <c r="G15">
        <v>186</v>
      </c>
      <c r="H15">
        <v>186</v>
      </c>
      <c r="I15">
        <v>186</v>
      </c>
    </row>
    <row r="16" spans="1:9" x14ac:dyDescent="0.3">
      <c r="A16" s="4" t="s">
        <v>9</v>
      </c>
      <c r="B16">
        <v>461</v>
      </c>
      <c r="C16">
        <v>194</v>
      </c>
      <c r="D16">
        <v>86</v>
      </c>
      <c r="E16">
        <v>201</v>
      </c>
      <c r="F16">
        <v>219</v>
      </c>
      <c r="G16">
        <v>186</v>
      </c>
      <c r="H16">
        <v>186</v>
      </c>
      <c r="I16">
        <v>186</v>
      </c>
    </row>
    <row r="17" spans="1:9" x14ac:dyDescent="0.3">
      <c r="A17" s="20" t="s">
        <v>37</v>
      </c>
      <c r="B17">
        <v>649</v>
      </c>
      <c r="C17">
        <v>108</v>
      </c>
      <c r="D17">
        <v>82</v>
      </c>
      <c r="E17">
        <v>214</v>
      </c>
      <c r="F17">
        <v>326</v>
      </c>
      <c r="G17">
        <v>39</v>
      </c>
      <c r="H17">
        <v>39</v>
      </c>
      <c r="I17">
        <v>39</v>
      </c>
    </row>
    <row r="18" spans="1:9" x14ac:dyDescent="0.3">
      <c r="A18" s="20" t="s">
        <v>38</v>
      </c>
      <c r="B18">
        <v>517</v>
      </c>
      <c r="C18">
        <v>121</v>
      </c>
      <c r="D18">
        <v>122</v>
      </c>
      <c r="E18">
        <v>236</v>
      </c>
      <c r="F18">
        <v>308</v>
      </c>
      <c r="G18">
        <v>248</v>
      </c>
      <c r="H18">
        <v>248</v>
      </c>
      <c r="I18">
        <v>248</v>
      </c>
    </row>
    <row r="19" spans="1:9" ht="26.4" x14ac:dyDescent="0.3">
      <c r="A19" s="20" t="s">
        <v>39</v>
      </c>
      <c r="B19">
        <v>687</v>
      </c>
      <c r="C19">
        <v>140</v>
      </c>
      <c r="D19">
        <v>124</v>
      </c>
      <c r="E19">
        <v>261</v>
      </c>
      <c r="F19">
        <v>140</v>
      </c>
      <c r="G19">
        <v>194</v>
      </c>
      <c r="H19">
        <v>194</v>
      </c>
      <c r="I19">
        <v>194</v>
      </c>
    </row>
    <row r="20" spans="1:9" x14ac:dyDescent="0.3">
      <c r="A20" s="20" t="s">
        <v>40</v>
      </c>
      <c r="B20">
        <v>687</v>
      </c>
      <c r="C20">
        <v>194</v>
      </c>
      <c r="D20">
        <v>107</v>
      </c>
      <c r="E20">
        <v>261</v>
      </c>
      <c r="F20">
        <v>5</v>
      </c>
      <c r="G20">
        <v>166</v>
      </c>
      <c r="H20">
        <v>166</v>
      </c>
      <c r="I20">
        <v>166</v>
      </c>
    </row>
    <row r="21" spans="1:9" x14ac:dyDescent="0.3">
      <c r="A21" s="4" t="s">
        <v>13</v>
      </c>
      <c r="B21">
        <v>727</v>
      </c>
      <c r="C21">
        <v>40</v>
      </c>
      <c r="D21">
        <v>26</v>
      </c>
      <c r="E21">
        <v>33</v>
      </c>
      <c r="F21">
        <v>32</v>
      </c>
      <c r="G21">
        <v>62</v>
      </c>
      <c r="H21">
        <v>62</v>
      </c>
      <c r="I21">
        <v>62</v>
      </c>
    </row>
    <row r="22" spans="1:9" x14ac:dyDescent="0.3">
      <c r="A22" s="4" t="s">
        <v>14</v>
      </c>
      <c r="B22">
        <v>613</v>
      </c>
      <c r="C22">
        <v>145</v>
      </c>
      <c r="D22">
        <v>66</v>
      </c>
      <c r="E22">
        <v>64</v>
      </c>
      <c r="F22">
        <v>111</v>
      </c>
      <c r="G22">
        <v>46</v>
      </c>
      <c r="H22">
        <v>46</v>
      </c>
      <c r="I22">
        <v>46</v>
      </c>
    </row>
    <row r="23" spans="1:9" x14ac:dyDescent="0.3">
      <c r="A23" s="6" t="s">
        <v>28</v>
      </c>
    </row>
    <row r="24" spans="1:9" x14ac:dyDescent="0.3">
      <c r="A24" s="6" t="s">
        <v>41</v>
      </c>
    </row>
    <row r="25" spans="1:9" x14ac:dyDescent="0.3">
      <c r="A25" s="6" t="s">
        <v>74</v>
      </c>
      <c r="D25">
        <v>161</v>
      </c>
      <c r="E25">
        <v>52</v>
      </c>
      <c r="F25">
        <v>47</v>
      </c>
      <c r="G25">
        <v>95</v>
      </c>
      <c r="H25">
        <v>95</v>
      </c>
      <c r="I25">
        <v>95</v>
      </c>
    </row>
    <row r="26" spans="1:9" x14ac:dyDescent="0.3">
      <c r="A26" s="87" t="s">
        <v>113</v>
      </c>
      <c r="B26">
        <v>225</v>
      </c>
      <c r="C26">
        <v>51</v>
      </c>
      <c r="D26">
        <v>31</v>
      </c>
      <c r="E26">
        <v>38</v>
      </c>
      <c r="F26">
        <v>19</v>
      </c>
      <c r="G26">
        <v>47</v>
      </c>
      <c r="H26">
        <v>47</v>
      </c>
      <c r="I26">
        <v>47</v>
      </c>
    </row>
    <row r="31" spans="1:9" x14ac:dyDescent="0.3">
      <c r="A31" s="3"/>
      <c r="B31" s="1">
        <v>40337</v>
      </c>
      <c r="C31" s="1">
        <v>40351</v>
      </c>
      <c r="D31" s="1">
        <v>40365</v>
      </c>
      <c r="E31" s="1">
        <v>40379</v>
      </c>
      <c r="F31" s="1">
        <v>40393</v>
      </c>
      <c r="G31" s="1">
        <v>40407</v>
      </c>
      <c r="H31" s="1">
        <v>40421</v>
      </c>
      <c r="I31" s="1">
        <v>40435</v>
      </c>
    </row>
    <row r="32" spans="1:9" ht="15.6" x14ac:dyDescent="0.3">
      <c r="A32" s="3" t="s">
        <v>73</v>
      </c>
      <c r="B32">
        <v>142</v>
      </c>
      <c r="D32">
        <v>13</v>
      </c>
      <c r="F32" s="88">
        <v>28</v>
      </c>
      <c r="G32">
        <v>11</v>
      </c>
      <c r="H32">
        <v>11</v>
      </c>
      <c r="I32">
        <v>11</v>
      </c>
    </row>
    <row r="33" spans="1:9" x14ac:dyDescent="0.3">
      <c r="A33" s="3" t="s">
        <v>44</v>
      </c>
      <c r="B33">
        <v>111</v>
      </c>
      <c r="D33">
        <v>33</v>
      </c>
      <c r="F33">
        <v>38</v>
      </c>
      <c r="G33">
        <v>39</v>
      </c>
      <c r="H33">
        <v>39</v>
      </c>
      <c r="I33">
        <v>39</v>
      </c>
    </row>
    <row r="34" spans="1:9" x14ac:dyDescent="0.3">
      <c r="A34" s="33" t="s">
        <v>45</v>
      </c>
    </row>
    <row r="35" spans="1:9" x14ac:dyDescent="0.3">
      <c r="A35" s="4" t="s">
        <v>18</v>
      </c>
      <c r="C35">
        <v>18</v>
      </c>
      <c r="D35">
        <v>43</v>
      </c>
      <c r="E35">
        <v>1046</v>
      </c>
      <c r="F35">
        <v>84</v>
      </c>
      <c r="G35">
        <v>77</v>
      </c>
      <c r="H35">
        <v>77</v>
      </c>
      <c r="I35">
        <v>77</v>
      </c>
    </row>
    <row r="36" spans="1:9" x14ac:dyDescent="0.3">
      <c r="A36" s="4" t="s">
        <v>19</v>
      </c>
      <c r="C36">
        <v>7</v>
      </c>
      <c r="D36">
        <v>30</v>
      </c>
      <c r="E36">
        <v>365</v>
      </c>
      <c r="F36">
        <v>157</v>
      </c>
      <c r="G36">
        <v>64</v>
      </c>
      <c r="H36">
        <v>64</v>
      </c>
      <c r="I36">
        <v>64</v>
      </c>
    </row>
    <row r="37" spans="1:9" x14ac:dyDescent="0.3">
      <c r="A37" s="4" t="s">
        <v>20</v>
      </c>
      <c r="C37">
        <v>26</v>
      </c>
      <c r="D37">
        <v>166</v>
      </c>
      <c r="F37">
        <v>19</v>
      </c>
      <c r="G37">
        <v>35</v>
      </c>
      <c r="H37">
        <v>35</v>
      </c>
      <c r="I37">
        <v>35</v>
      </c>
    </row>
    <row r="38" spans="1:9" x14ac:dyDescent="0.3">
      <c r="A38" s="4" t="s">
        <v>21</v>
      </c>
      <c r="B38">
        <v>71</v>
      </c>
      <c r="C38">
        <v>38</v>
      </c>
      <c r="D38">
        <v>31</v>
      </c>
      <c r="E38">
        <v>31</v>
      </c>
      <c r="F38">
        <v>9</v>
      </c>
      <c r="G38">
        <v>33</v>
      </c>
      <c r="H38">
        <v>33</v>
      </c>
      <c r="I38">
        <v>33</v>
      </c>
    </row>
    <row r="39" spans="1:9" x14ac:dyDescent="0.3">
      <c r="A39" s="6" t="s">
        <v>78</v>
      </c>
    </row>
    <row r="40" spans="1:9" x14ac:dyDescent="0.3">
      <c r="A40" s="4" t="s">
        <v>22</v>
      </c>
      <c r="B40">
        <v>179</v>
      </c>
      <c r="C40">
        <v>33</v>
      </c>
      <c r="E40">
        <v>33</v>
      </c>
      <c r="F40">
        <v>14</v>
      </c>
      <c r="G40">
        <v>17</v>
      </c>
      <c r="H40">
        <v>17</v>
      </c>
      <c r="I40">
        <v>17</v>
      </c>
    </row>
    <row r="41" spans="1:9" x14ac:dyDescent="0.3">
      <c r="A41" s="4" t="s">
        <v>23</v>
      </c>
      <c r="B41">
        <v>120</v>
      </c>
      <c r="C41">
        <v>40</v>
      </c>
      <c r="D41">
        <v>34</v>
      </c>
      <c r="E41">
        <v>13</v>
      </c>
      <c r="F41">
        <v>23</v>
      </c>
      <c r="G41">
        <v>56</v>
      </c>
      <c r="H41">
        <v>56</v>
      </c>
      <c r="I41">
        <v>56</v>
      </c>
    </row>
    <row r="42" spans="1:9" x14ac:dyDescent="0.3">
      <c r="A42" s="4" t="s">
        <v>24</v>
      </c>
      <c r="B42">
        <v>133</v>
      </c>
      <c r="C42">
        <v>37</v>
      </c>
      <c r="D42">
        <v>19</v>
      </c>
      <c r="E42">
        <v>7</v>
      </c>
      <c r="F42">
        <v>8</v>
      </c>
      <c r="G42">
        <v>35</v>
      </c>
      <c r="H42">
        <v>35</v>
      </c>
      <c r="I42">
        <v>35</v>
      </c>
    </row>
    <row r="43" spans="1:9" x14ac:dyDescent="0.3">
      <c r="A43" s="4" t="s">
        <v>25</v>
      </c>
    </row>
    <row r="44" spans="1:9" x14ac:dyDescent="0.3">
      <c r="A44" s="4" t="s">
        <v>26</v>
      </c>
      <c r="B44">
        <v>224</v>
      </c>
      <c r="C44">
        <v>328</v>
      </c>
      <c r="D44">
        <v>517</v>
      </c>
      <c r="E44">
        <v>8</v>
      </c>
      <c r="F44">
        <v>14</v>
      </c>
      <c r="G44">
        <v>9</v>
      </c>
      <c r="H44">
        <v>9</v>
      </c>
      <c r="I44">
        <v>9</v>
      </c>
    </row>
    <row r="45" spans="1:9" x14ac:dyDescent="0.3">
      <c r="A45" s="4" t="s">
        <v>27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90"/>
  <sheetViews>
    <sheetView topLeftCell="A22" workbookViewId="0">
      <selection sqref="A1:A45"/>
    </sheetView>
  </sheetViews>
  <sheetFormatPr defaultRowHeight="14.4" x14ac:dyDescent="0.3"/>
  <cols>
    <col min="1" max="1" width="37.6640625" bestFit="1" customWidth="1"/>
    <col min="2" max="4" width="9.6640625" bestFit="1" customWidth="1"/>
    <col min="5" max="5" width="9.44140625" customWidth="1"/>
    <col min="6" max="9" width="9.6640625" bestFit="1" customWidth="1"/>
  </cols>
  <sheetData>
    <row r="1" spans="1:9" x14ac:dyDescent="0.3">
      <c r="A1" s="3"/>
      <c r="B1" s="1">
        <v>41065</v>
      </c>
      <c r="C1" s="1">
        <v>41079</v>
      </c>
      <c r="D1" s="1">
        <v>41093</v>
      </c>
      <c r="E1" s="1">
        <v>41107</v>
      </c>
      <c r="F1" s="1">
        <v>41121</v>
      </c>
      <c r="G1" s="1">
        <v>41135</v>
      </c>
      <c r="H1" s="1">
        <v>41149</v>
      </c>
      <c r="I1" s="1">
        <v>44815</v>
      </c>
    </row>
    <row r="2" spans="1:9" x14ac:dyDescent="0.3">
      <c r="A2" s="41" t="s">
        <v>32</v>
      </c>
    </row>
    <row r="3" spans="1:9" x14ac:dyDescent="0.3">
      <c r="A3" s="4" t="s">
        <v>1</v>
      </c>
      <c r="C3">
        <v>33.1</v>
      </c>
      <c r="D3">
        <v>25.9</v>
      </c>
      <c r="E3">
        <v>307.60000000000002</v>
      </c>
      <c r="F3">
        <v>15.3</v>
      </c>
      <c r="G3">
        <v>19.5</v>
      </c>
    </row>
    <row r="4" spans="1:9" x14ac:dyDescent="0.3">
      <c r="A4" s="20" t="s">
        <v>33</v>
      </c>
      <c r="B4">
        <v>79.400000000000006</v>
      </c>
      <c r="C4">
        <v>21.6</v>
      </c>
      <c r="D4">
        <v>30.9</v>
      </c>
      <c r="E4">
        <v>20.3</v>
      </c>
      <c r="F4">
        <v>16.399999999999999</v>
      </c>
      <c r="G4">
        <v>35.9</v>
      </c>
      <c r="H4">
        <v>121.1</v>
      </c>
      <c r="I4">
        <v>131.4</v>
      </c>
    </row>
    <row r="5" spans="1:9" x14ac:dyDescent="0.3">
      <c r="A5" s="4" t="s">
        <v>2</v>
      </c>
      <c r="B5">
        <v>115.3</v>
      </c>
      <c r="C5">
        <v>16</v>
      </c>
      <c r="D5">
        <v>29.5</v>
      </c>
      <c r="E5">
        <v>54.8</v>
      </c>
      <c r="F5">
        <v>21.6</v>
      </c>
      <c r="G5">
        <v>42.8</v>
      </c>
      <c r="H5">
        <v>224.7</v>
      </c>
      <c r="I5">
        <v>129.6</v>
      </c>
    </row>
    <row r="6" spans="1:9" x14ac:dyDescent="0.3">
      <c r="A6" s="6" t="s">
        <v>30</v>
      </c>
      <c r="B6">
        <v>98.7</v>
      </c>
      <c r="C6">
        <v>73.3</v>
      </c>
      <c r="D6">
        <v>151.5</v>
      </c>
      <c r="E6">
        <v>31.8</v>
      </c>
      <c r="F6">
        <v>61.3</v>
      </c>
      <c r="G6">
        <v>96</v>
      </c>
      <c r="I6">
        <v>63.7</v>
      </c>
    </row>
    <row r="7" spans="1:9" ht="27.6" x14ac:dyDescent="0.3">
      <c r="A7" s="4" t="s">
        <v>3</v>
      </c>
      <c r="B7">
        <v>124.6</v>
      </c>
      <c r="C7">
        <v>56.5</v>
      </c>
      <c r="D7">
        <v>9.8000000000000007</v>
      </c>
      <c r="E7">
        <v>67.7</v>
      </c>
      <c r="F7">
        <v>383</v>
      </c>
      <c r="G7">
        <v>118.7</v>
      </c>
      <c r="I7">
        <v>80.5</v>
      </c>
    </row>
    <row r="8" spans="1:9" x14ac:dyDescent="0.3">
      <c r="A8" s="4" t="s">
        <v>5</v>
      </c>
      <c r="B8">
        <v>67.7</v>
      </c>
      <c r="C8">
        <v>20.3</v>
      </c>
      <c r="F8">
        <v>7.5</v>
      </c>
      <c r="G8">
        <v>29.5</v>
      </c>
      <c r="H8">
        <v>328.2</v>
      </c>
      <c r="I8">
        <v>12.1</v>
      </c>
    </row>
    <row r="9" spans="1:9" x14ac:dyDescent="0.3">
      <c r="A9" s="20" t="s">
        <v>34</v>
      </c>
      <c r="B9">
        <v>93.4</v>
      </c>
      <c r="C9">
        <v>88.8</v>
      </c>
      <c r="D9">
        <v>145.5</v>
      </c>
      <c r="E9">
        <v>387.3</v>
      </c>
      <c r="F9">
        <v>613.1</v>
      </c>
      <c r="G9">
        <v>178.5</v>
      </c>
      <c r="H9">
        <v>727</v>
      </c>
      <c r="I9">
        <v>344.1</v>
      </c>
    </row>
    <row r="10" spans="1:9" x14ac:dyDescent="0.3">
      <c r="A10" s="4" t="s">
        <v>6</v>
      </c>
      <c r="B10">
        <v>98.5</v>
      </c>
      <c r="C10">
        <v>93.3</v>
      </c>
      <c r="D10">
        <v>85.7</v>
      </c>
      <c r="E10">
        <v>228.2</v>
      </c>
      <c r="F10">
        <v>365.4</v>
      </c>
      <c r="G10">
        <v>86.2</v>
      </c>
      <c r="H10">
        <v>980.4</v>
      </c>
      <c r="I10">
        <v>84.2</v>
      </c>
    </row>
    <row r="11" spans="1:9" x14ac:dyDescent="0.3">
      <c r="A11" s="20" t="s">
        <v>35</v>
      </c>
      <c r="E11">
        <v>108.6</v>
      </c>
      <c r="F11">
        <v>125</v>
      </c>
      <c r="G11">
        <v>111.9</v>
      </c>
      <c r="H11">
        <v>186</v>
      </c>
    </row>
    <row r="12" spans="1:9" x14ac:dyDescent="0.3">
      <c r="A12" s="6" t="s">
        <v>50</v>
      </c>
      <c r="B12">
        <v>125.9</v>
      </c>
      <c r="C12">
        <v>124.6</v>
      </c>
      <c r="D12">
        <v>260.3</v>
      </c>
      <c r="E12">
        <v>290.89999999999998</v>
      </c>
      <c r="F12">
        <v>206.4</v>
      </c>
      <c r="G12">
        <v>166.4</v>
      </c>
      <c r="H12">
        <v>2359</v>
      </c>
      <c r="I12">
        <v>190.4</v>
      </c>
    </row>
    <row r="13" spans="1:9" x14ac:dyDescent="0.3">
      <c r="A13" s="21" t="s">
        <v>36</v>
      </c>
    </row>
    <row r="14" spans="1:9" x14ac:dyDescent="0.3">
      <c r="A14" s="4" t="s">
        <v>7</v>
      </c>
    </row>
    <row r="15" spans="1:9" x14ac:dyDescent="0.3">
      <c r="A15" s="4" t="s">
        <v>8</v>
      </c>
      <c r="B15">
        <v>161.6</v>
      </c>
      <c r="C15">
        <v>160.69999999999999</v>
      </c>
      <c r="D15">
        <v>228.2</v>
      </c>
      <c r="E15">
        <v>816.4</v>
      </c>
      <c r="F15">
        <v>517.20000000000005</v>
      </c>
    </row>
    <row r="16" spans="1:9" x14ac:dyDescent="0.3">
      <c r="A16" s="4" t="s">
        <v>9</v>
      </c>
      <c r="B16">
        <v>178.9</v>
      </c>
      <c r="C16">
        <v>104.6</v>
      </c>
      <c r="D16">
        <v>172.2</v>
      </c>
      <c r="E16">
        <v>325.5</v>
      </c>
      <c r="F16">
        <v>410.6</v>
      </c>
      <c r="G16">
        <v>238.2</v>
      </c>
      <c r="H16">
        <v>222.4</v>
      </c>
      <c r="I16">
        <v>325.5</v>
      </c>
    </row>
    <row r="17" spans="1:9" x14ac:dyDescent="0.3">
      <c r="A17" s="20" t="s">
        <v>37</v>
      </c>
      <c r="B17">
        <v>166.4</v>
      </c>
      <c r="C17">
        <v>122.3</v>
      </c>
      <c r="D17">
        <v>209.8</v>
      </c>
      <c r="E17">
        <v>235.9</v>
      </c>
      <c r="F17">
        <v>157.6</v>
      </c>
      <c r="G17">
        <v>191.8</v>
      </c>
      <c r="H17">
        <v>235.9</v>
      </c>
      <c r="I17">
        <v>112.6</v>
      </c>
    </row>
    <row r="18" spans="1:9" x14ac:dyDescent="0.3">
      <c r="A18" s="20" t="s">
        <v>38</v>
      </c>
      <c r="B18">
        <v>209.8</v>
      </c>
      <c r="C18">
        <v>98.7</v>
      </c>
      <c r="D18">
        <v>201.4</v>
      </c>
      <c r="F18">
        <v>248.9</v>
      </c>
      <c r="G18">
        <v>248.1</v>
      </c>
      <c r="H18">
        <v>325.5</v>
      </c>
      <c r="I18">
        <v>209.8</v>
      </c>
    </row>
    <row r="19" spans="1:9" ht="26.4" x14ac:dyDescent="0.3">
      <c r="A19" s="20" t="s">
        <v>39</v>
      </c>
      <c r="E19">
        <v>110.6</v>
      </c>
      <c r="F19">
        <v>248.9</v>
      </c>
      <c r="G19">
        <v>214.3</v>
      </c>
      <c r="H19">
        <v>166.4</v>
      </c>
      <c r="I19">
        <v>149.69999999999999</v>
      </c>
    </row>
    <row r="20" spans="1:9" x14ac:dyDescent="0.3">
      <c r="A20" s="20" t="s">
        <v>40</v>
      </c>
      <c r="B20">
        <v>204.6</v>
      </c>
      <c r="C20">
        <v>121.1</v>
      </c>
      <c r="D20">
        <v>113.7</v>
      </c>
      <c r="G20">
        <v>160.69999999999999</v>
      </c>
      <c r="H20">
        <v>85.5</v>
      </c>
      <c r="I20">
        <v>85.7</v>
      </c>
    </row>
    <row r="21" spans="1:9" x14ac:dyDescent="0.3">
      <c r="A21" s="4" t="s">
        <v>13</v>
      </c>
      <c r="B21">
        <v>179.3</v>
      </c>
      <c r="C21">
        <v>63.8</v>
      </c>
      <c r="D21">
        <v>64.400000000000006</v>
      </c>
      <c r="F21">
        <v>57.3</v>
      </c>
      <c r="G21">
        <v>104.6</v>
      </c>
      <c r="H21">
        <v>172.2</v>
      </c>
      <c r="I21">
        <v>47.1</v>
      </c>
    </row>
    <row r="22" spans="1:9" x14ac:dyDescent="0.3">
      <c r="A22" s="4" t="s">
        <v>14</v>
      </c>
      <c r="B22">
        <v>214.3</v>
      </c>
      <c r="C22">
        <v>71.2</v>
      </c>
      <c r="D22">
        <v>44.8</v>
      </c>
      <c r="E22">
        <v>90.5</v>
      </c>
      <c r="F22">
        <v>108.1</v>
      </c>
      <c r="G22">
        <v>115.3</v>
      </c>
    </row>
    <row r="23" spans="1:9" x14ac:dyDescent="0.3">
      <c r="A23" s="6" t="s">
        <v>28</v>
      </c>
    </row>
    <row r="24" spans="1:9" x14ac:dyDescent="0.3">
      <c r="A24" s="6" t="s">
        <v>41</v>
      </c>
    </row>
    <row r="25" spans="1:9" x14ac:dyDescent="0.3">
      <c r="A25" s="6" t="s">
        <v>74</v>
      </c>
      <c r="B25">
        <v>13.4</v>
      </c>
      <c r="C25">
        <v>5.2</v>
      </c>
      <c r="D25">
        <v>7.4</v>
      </c>
      <c r="E25">
        <v>4.0999999999999996</v>
      </c>
      <c r="F25">
        <v>2</v>
      </c>
      <c r="G25">
        <v>11</v>
      </c>
      <c r="H25">
        <v>15.8</v>
      </c>
      <c r="I25">
        <v>107.6</v>
      </c>
    </row>
    <row r="26" spans="1:9" x14ac:dyDescent="0.3">
      <c r="A26" s="87" t="s">
        <v>113</v>
      </c>
      <c r="B26">
        <v>435.2</v>
      </c>
      <c r="C26">
        <v>93.2</v>
      </c>
      <c r="D26">
        <v>34.1</v>
      </c>
      <c r="E26">
        <v>28.3</v>
      </c>
      <c r="F26">
        <v>59.4</v>
      </c>
      <c r="G26">
        <v>77.099999999999994</v>
      </c>
      <c r="H26">
        <v>275.5</v>
      </c>
      <c r="I26">
        <v>71.2</v>
      </c>
    </row>
    <row r="27" spans="1:9" x14ac:dyDescent="0.3">
      <c r="A27" s="87" t="s">
        <v>114</v>
      </c>
      <c r="B27">
        <v>179.3</v>
      </c>
      <c r="C27">
        <v>172.2</v>
      </c>
      <c r="F27">
        <v>104.6</v>
      </c>
      <c r="G27">
        <v>224.7</v>
      </c>
      <c r="H27">
        <v>118.7</v>
      </c>
      <c r="I27">
        <v>81.3</v>
      </c>
    </row>
    <row r="31" spans="1:9" x14ac:dyDescent="0.3">
      <c r="A31" s="3"/>
      <c r="B31" s="1">
        <v>41065</v>
      </c>
      <c r="C31" s="1">
        <v>41079</v>
      </c>
      <c r="D31" s="1">
        <v>41093</v>
      </c>
      <c r="E31" s="1">
        <v>41107</v>
      </c>
      <c r="F31" s="1">
        <v>41121</v>
      </c>
      <c r="G31" s="1">
        <v>41135</v>
      </c>
      <c r="H31" s="1">
        <v>41149</v>
      </c>
      <c r="I31" s="1">
        <v>41163</v>
      </c>
    </row>
    <row r="32" spans="1:9" x14ac:dyDescent="0.3">
      <c r="A32" s="3" t="s">
        <v>73</v>
      </c>
      <c r="C32">
        <v>11</v>
      </c>
      <c r="E32">
        <v>12.1</v>
      </c>
      <c r="F32">
        <v>3.1</v>
      </c>
      <c r="H32">
        <v>13.5</v>
      </c>
    </row>
    <row r="33" spans="1:9" x14ac:dyDescent="0.3">
      <c r="A33" s="3" t="s">
        <v>44</v>
      </c>
      <c r="C33">
        <v>17.7</v>
      </c>
      <c r="E33">
        <v>172.3</v>
      </c>
      <c r="F33">
        <v>86.2</v>
      </c>
      <c r="H33">
        <v>1203.3</v>
      </c>
    </row>
    <row r="34" spans="1:9" x14ac:dyDescent="0.3">
      <c r="A34" s="33" t="s">
        <v>45</v>
      </c>
    </row>
    <row r="35" spans="1:9" x14ac:dyDescent="0.3">
      <c r="A35" s="4" t="s">
        <v>18</v>
      </c>
      <c r="B35">
        <v>214.2</v>
      </c>
      <c r="C35">
        <v>27.5</v>
      </c>
      <c r="E35">
        <v>1986.3</v>
      </c>
      <c r="F35">
        <v>60.2</v>
      </c>
      <c r="H35">
        <v>131.4</v>
      </c>
      <c r="I35">
        <v>63.8</v>
      </c>
    </row>
    <row r="36" spans="1:9" x14ac:dyDescent="0.3">
      <c r="A36" s="4" t="s">
        <v>19</v>
      </c>
      <c r="B36">
        <v>275.5</v>
      </c>
      <c r="C36">
        <v>16.100000000000001</v>
      </c>
      <c r="D36">
        <v>29.9</v>
      </c>
      <c r="E36">
        <v>228.2</v>
      </c>
      <c r="F36">
        <v>72.7</v>
      </c>
      <c r="G36">
        <v>78</v>
      </c>
      <c r="I36">
        <v>62</v>
      </c>
    </row>
    <row r="37" spans="1:9" x14ac:dyDescent="0.3">
      <c r="A37" s="4" t="s">
        <v>20</v>
      </c>
    </row>
    <row r="38" spans="1:9" x14ac:dyDescent="0.3">
      <c r="A38" s="4" t="s">
        <v>21</v>
      </c>
      <c r="B38">
        <v>344.8</v>
      </c>
      <c r="C38">
        <v>29.2</v>
      </c>
      <c r="D38">
        <v>34.1</v>
      </c>
      <c r="E38">
        <v>43.5</v>
      </c>
      <c r="F38">
        <v>79.8</v>
      </c>
      <c r="G38">
        <v>90.8</v>
      </c>
      <c r="I38">
        <v>108.1</v>
      </c>
    </row>
    <row r="39" spans="1:9" x14ac:dyDescent="0.3">
      <c r="A39" s="6" t="s">
        <v>78</v>
      </c>
    </row>
    <row r="40" spans="1:9" x14ac:dyDescent="0.3">
      <c r="A40" s="4" t="s">
        <v>22</v>
      </c>
      <c r="B40">
        <v>275.5</v>
      </c>
      <c r="C40">
        <v>19.899999999999999</v>
      </c>
      <c r="D40">
        <v>12.1</v>
      </c>
      <c r="E40">
        <v>19.7</v>
      </c>
      <c r="F40">
        <v>65</v>
      </c>
      <c r="G40">
        <v>65</v>
      </c>
      <c r="H40">
        <v>83.3</v>
      </c>
      <c r="I40">
        <v>51.2</v>
      </c>
    </row>
    <row r="41" spans="1:9" x14ac:dyDescent="0.3">
      <c r="A41" s="4" t="s">
        <v>23</v>
      </c>
      <c r="B41">
        <v>344.8</v>
      </c>
      <c r="C41">
        <v>33.1</v>
      </c>
      <c r="D41">
        <v>48.8</v>
      </c>
      <c r="F41">
        <v>2</v>
      </c>
      <c r="G41">
        <v>47.3</v>
      </c>
      <c r="I41">
        <v>30.1</v>
      </c>
    </row>
    <row r="42" spans="1:9" x14ac:dyDescent="0.3">
      <c r="A42" s="4" t="s">
        <v>24</v>
      </c>
      <c r="B42">
        <v>275.5</v>
      </c>
      <c r="C42">
        <v>24.3</v>
      </c>
      <c r="D42">
        <v>21.3</v>
      </c>
      <c r="E42">
        <v>7.5</v>
      </c>
      <c r="F42">
        <v>2</v>
      </c>
      <c r="G42">
        <v>47.3</v>
      </c>
      <c r="H42">
        <v>22.3</v>
      </c>
      <c r="I42">
        <v>29.9</v>
      </c>
    </row>
    <row r="43" spans="1:9" x14ac:dyDescent="0.3">
      <c r="A43" s="4" t="s">
        <v>25</v>
      </c>
    </row>
    <row r="44" spans="1:9" x14ac:dyDescent="0.3">
      <c r="A44" s="4" t="s">
        <v>26</v>
      </c>
      <c r="B44">
        <v>307.60000000000002</v>
      </c>
      <c r="C44">
        <v>20.100000000000001</v>
      </c>
      <c r="D44">
        <v>20.3</v>
      </c>
      <c r="E44">
        <v>13.5</v>
      </c>
      <c r="F44">
        <v>1</v>
      </c>
      <c r="G44">
        <v>38.799999999999997</v>
      </c>
      <c r="H44">
        <v>6.1</v>
      </c>
      <c r="I44">
        <v>15.8</v>
      </c>
    </row>
    <row r="45" spans="1:9" x14ac:dyDescent="0.3">
      <c r="A45" s="4" t="s">
        <v>27</v>
      </c>
    </row>
    <row r="54" spans="15:24" x14ac:dyDescent="0.3">
      <c r="O54">
        <v>2012</v>
      </c>
      <c r="X54">
        <v>2022</v>
      </c>
    </row>
    <row r="90" spans="15:24" x14ac:dyDescent="0.3">
      <c r="O90">
        <v>2012</v>
      </c>
      <c r="X90">
        <v>2022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5"/>
  <sheetViews>
    <sheetView topLeftCell="A10" workbookViewId="0">
      <selection activeCell="K26" sqref="K26"/>
    </sheetView>
  </sheetViews>
  <sheetFormatPr defaultRowHeight="14.4" x14ac:dyDescent="0.3"/>
  <cols>
    <col min="1" max="1" width="37.6640625" bestFit="1" customWidth="1"/>
    <col min="3" max="3" width="9.6640625" bestFit="1" customWidth="1"/>
    <col min="5" max="9" width="9.6640625" bestFit="1" customWidth="1"/>
  </cols>
  <sheetData>
    <row r="1" spans="1:9" x14ac:dyDescent="0.3">
      <c r="A1" s="3"/>
      <c r="B1" s="90">
        <v>41429</v>
      </c>
      <c r="C1" s="1">
        <v>41443</v>
      </c>
      <c r="D1" s="1">
        <v>41457</v>
      </c>
      <c r="E1" s="1">
        <v>41471</v>
      </c>
      <c r="F1" s="1">
        <v>41485</v>
      </c>
      <c r="G1" s="1">
        <v>41499</v>
      </c>
      <c r="H1" s="1">
        <v>41513</v>
      </c>
      <c r="I1" s="1">
        <v>41527</v>
      </c>
    </row>
    <row r="2" spans="1:9" x14ac:dyDescent="0.3">
      <c r="A2" s="41" t="s">
        <v>32</v>
      </c>
    </row>
    <row r="3" spans="1:9" x14ac:dyDescent="0.3">
      <c r="A3" s="4" t="s">
        <v>1</v>
      </c>
      <c r="G3">
        <v>17.3</v>
      </c>
      <c r="H3">
        <v>2</v>
      </c>
      <c r="I3">
        <v>3</v>
      </c>
    </row>
    <row r="4" spans="1:9" x14ac:dyDescent="0.3">
      <c r="A4" s="20" t="s">
        <v>33</v>
      </c>
      <c r="B4">
        <v>31.1</v>
      </c>
      <c r="C4">
        <v>16</v>
      </c>
      <c r="D4">
        <v>17.3</v>
      </c>
      <c r="F4">
        <v>62.7</v>
      </c>
      <c r="G4">
        <v>72.7</v>
      </c>
      <c r="H4">
        <v>52</v>
      </c>
      <c r="I4">
        <v>48.8</v>
      </c>
    </row>
    <row r="5" spans="1:9" x14ac:dyDescent="0.3">
      <c r="A5" s="4" t="s">
        <v>2</v>
      </c>
      <c r="B5">
        <v>74.900000000000006</v>
      </c>
      <c r="C5">
        <v>52.1</v>
      </c>
      <c r="D5">
        <v>60.9</v>
      </c>
      <c r="E5">
        <v>135.4</v>
      </c>
      <c r="F5">
        <v>95.9</v>
      </c>
      <c r="G5">
        <v>81.3</v>
      </c>
      <c r="H5">
        <v>59.8</v>
      </c>
      <c r="I5">
        <v>91</v>
      </c>
    </row>
    <row r="6" spans="1:9" x14ac:dyDescent="0.3">
      <c r="A6" s="6" t="s">
        <v>30</v>
      </c>
      <c r="B6">
        <v>58.3</v>
      </c>
      <c r="C6">
        <v>29.9</v>
      </c>
      <c r="E6">
        <v>56.5</v>
      </c>
      <c r="F6">
        <v>178.5</v>
      </c>
      <c r="G6">
        <v>48</v>
      </c>
      <c r="H6">
        <v>65</v>
      </c>
      <c r="I6">
        <v>71.7</v>
      </c>
    </row>
    <row r="7" spans="1:9" ht="27.6" x14ac:dyDescent="0.3">
      <c r="A7" s="4" t="s">
        <v>3</v>
      </c>
      <c r="B7">
        <v>95.9</v>
      </c>
      <c r="C7">
        <v>37.9</v>
      </c>
      <c r="D7">
        <v>38.4</v>
      </c>
      <c r="E7">
        <v>45.5</v>
      </c>
      <c r="F7">
        <v>148.30000000000001</v>
      </c>
      <c r="G7">
        <v>43.7</v>
      </c>
      <c r="H7">
        <v>108.1</v>
      </c>
      <c r="I7">
        <v>131.4</v>
      </c>
    </row>
    <row r="8" spans="1:9" x14ac:dyDescent="0.3">
      <c r="A8" s="4" t="s">
        <v>5</v>
      </c>
      <c r="B8">
        <v>73.3</v>
      </c>
      <c r="C8">
        <v>22.3</v>
      </c>
      <c r="D8">
        <v>90.6</v>
      </c>
      <c r="E8">
        <v>119.8</v>
      </c>
      <c r="F8">
        <v>33.6</v>
      </c>
      <c r="H8">
        <v>26.6</v>
      </c>
      <c r="I8">
        <v>58.6</v>
      </c>
    </row>
    <row r="9" spans="1:9" x14ac:dyDescent="0.3">
      <c r="A9" s="20" t="s">
        <v>34</v>
      </c>
      <c r="B9">
        <v>34.1</v>
      </c>
      <c r="C9">
        <v>36.4</v>
      </c>
      <c r="D9">
        <v>137.6</v>
      </c>
      <c r="E9">
        <v>178.2</v>
      </c>
      <c r="F9">
        <v>307.60000000000002</v>
      </c>
      <c r="G9">
        <v>150</v>
      </c>
      <c r="H9">
        <v>387.3</v>
      </c>
      <c r="I9">
        <v>365.4</v>
      </c>
    </row>
    <row r="10" spans="1:9" x14ac:dyDescent="0.3">
      <c r="A10" s="4" t="s">
        <v>6</v>
      </c>
      <c r="C10">
        <v>35.5</v>
      </c>
      <c r="D10">
        <v>159.69999999999999</v>
      </c>
      <c r="E10">
        <v>275.5</v>
      </c>
      <c r="F10">
        <v>109.2</v>
      </c>
      <c r="G10">
        <v>116.2</v>
      </c>
      <c r="H10">
        <v>187.2</v>
      </c>
      <c r="I10">
        <v>95.9</v>
      </c>
    </row>
    <row r="11" spans="1:9" x14ac:dyDescent="0.3">
      <c r="A11" s="20" t="s">
        <v>35</v>
      </c>
    </row>
    <row r="12" spans="1:9" x14ac:dyDescent="0.3">
      <c r="A12" s="6" t="s">
        <v>50</v>
      </c>
      <c r="B12">
        <v>145</v>
      </c>
      <c r="D12">
        <v>387.3</v>
      </c>
      <c r="E12">
        <v>178.5</v>
      </c>
      <c r="F12">
        <v>204.6</v>
      </c>
      <c r="G12">
        <v>129.1</v>
      </c>
      <c r="H12">
        <v>727</v>
      </c>
      <c r="I12">
        <v>129.6</v>
      </c>
    </row>
    <row r="13" spans="1:9" x14ac:dyDescent="0.3">
      <c r="A13" s="21" t="s">
        <v>36</v>
      </c>
    </row>
    <row r="14" spans="1:9" x14ac:dyDescent="0.3">
      <c r="A14" s="4" t="s">
        <v>7</v>
      </c>
    </row>
    <row r="15" spans="1:9" x14ac:dyDescent="0.3">
      <c r="A15" s="4" t="s">
        <v>8</v>
      </c>
      <c r="B15">
        <v>193.5</v>
      </c>
      <c r="C15">
        <v>105</v>
      </c>
      <c r="E15">
        <v>178.9</v>
      </c>
      <c r="F15">
        <v>235.9</v>
      </c>
      <c r="G15">
        <v>187.2</v>
      </c>
      <c r="H15">
        <v>378.4</v>
      </c>
      <c r="I15">
        <v>248.9</v>
      </c>
    </row>
    <row r="16" spans="1:9" x14ac:dyDescent="0.3">
      <c r="A16" s="4" t="s">
        <v>9</v>
      </c>
      <c r="B16">
        <v>129.6</v>
      </c>
      <c r="C16">
        <v>85.5</v>
      </c>
      <c r="D16">
        <v>488.4</v>
      </c>
      <c r="E16">
        <v>146.69999999999999</v>
      </c>
      <c r="F16">
        <v>155.30000000000001</v>
      </c>
      <c r="G16">
        <v>209.8</v>
      </c>
      <c r="H16">
        <v>222.4</v>
      </c>
      <c r="I16">
        <v>161.6</v>
      </c>
    </row>
    <row r="17" spans="1:9" x14ac:dyDescent="0.3">
      <c r="A17" s="20" t="s">
        <v>37</v>
      </c>
      <c r="C17">
        <v>64.400000000000006</v>
      </c>
      <c r="D17">
        <v>410.6</v>
      </c>
      <c r="E17">
        <v>155.30000000000001</v>
      </c>
      <c r="F17">
        <v>137.4</v>
      </c>
      <c r="G17">
        <v>166.4</v>
      </c>
      <c r="H17">
        <v>209.8</v>
      </c>
      <c r="I17">
        <v>148.30000000000001</v>
      </c>
    </row>
    <row r="18" spans="1:9" x14ac:dyDescent="0.3">
      <c r="A18" s="20" t="s">
        <v>38</v>
      </c>
      <c r="B18">
        <v>186</v>
      </c>
      <c r="C18">
        <v>88.4</v>
      </c>
      <c r="D18">
        <v>387.3</v>
      </c>
      <c r="E18">
        <v>89.1</v>
      </c>
      <c r="F18">
        <v>160.69999999999999</v>
      </c>
      <c r="G18">
        <v>139.6</v>
      </c>
      <c r="H18">
        <v>365.4</v>
      </c>
      <c r="I18">
        <v>209.8</v>
      </c>
    </row>
    <row r="19" spans="1:9" ht="26.4" x14ac:dyDescent="0.3">
      <c r="A19" s="20" t="s">
        <v>39</v>
      </c>
      <c r="B19">
        <v>157.6</v>
      </c>
      <c r="C19">
        <v>93.3</v>
      </c>
      <c r="D19">
        <v>488.4</v>
      </c>
      <c r="E19">
        <v>201.4</v>
      </c>
      <c r="F19">
        <v>172.6</v>
      </c>
      <c r="G19">
        <v>137.4</v>
      </c>
      <c r="H19">
        <v>517.20000000000005</v>
      </c>
      <c r="I19">
        <v>149.69999999999999</v>
      </c>
    </row>
    <row r="20" spans="1:9" x14ac:dyDescent="0.3">
      <c r="A20" s="20" t="s">
        <v>40</v>
      </c>
      <c r="B20">
        <v>261.3</v>
      </c>
      <c r="C20">
        <v>93.3</v>
      </c>
      <c r="D20">
        <v>547.5</v>
      </c>
      <c r="E20">
        <v>166.4</v>
      </c>
      <c r="F20">
        <v>107.6</v>
      </c>
      <c r="G20">
        <v>125.9</v>
      </c>
      <c r="H20">
        <v>156.5</v>
      </c>
      <c r="I20">
        <v>178.5</v>
      </c>
    </row>
    <row r="21" spans="1:9" x14ac:dyDescent="0.3">
      <c r="A21" s="4" t="s">
        <v>13</v>
      </c>
      <c r="B21">
        <v>93.4</v>
      </c>
      <c r="C21">
        <v>68.900000000000006</v>
      </c>
      <c r="D21">
        <v>816.4</v>
      </c>
      <c r="E21">
        <v>79.400000000000006</v>
      </c>
      <c r="F21">
        <v>53.8</v>
      </c>
      <c r="G21">
        <v>55.6</v>
      </c>
      <c r="H21">
        <v>65</v>
      </c>
      <c r="I21">
        <v>59.1</v>
      </c>
    </row>
    <row r="22" spans="1:9" x14ac:dyDescent="0.3">
      <c r="A22" s="4" t="s">
        <v>14</v>
      </c>
      <c r="B22">
        <v>155.30000000000001</v>
      </c>
      <c r="D22">
        <v>2419.6</v>
      </c>
      <c r="E22">
        <v>58.3</v>
      </c>
      <c r="F22">
        <v>61.3</v>
      </c>
      <c r="G22">
        <v>105.8</v>
      </c>
      <c r="H22">
        <v>60</v>
      </c>
      <c r="I22">
        <v>31.5</v>
      </c>
    </row>
    <row r="23" spans="1:9" x14ac:dyDescent="0.3">
      <c r="A23" s="6" t="s">
        <v>28</v>
      </c>
    </row>
    <row r="24" spans="1:9" x14ac:dyDescent="0.3">
      <c r="A24" s="6" t="s">
        <v>41</v>
      </c>
    </row>
    <row r="25" spans="1:9" x14ac:dyDescent="0.3">
      <c r="A25" s="87" t="s">
        <v>114</v>
      </c>
      <c r="B25">
        <v>146.69999999999999</v>
      </c>
      <c r="C25">
        <v>81.3</v>
      </c>
      <c r="D25">
        <v>547.5</v>
      </c>
      <c r="E25">
        <v>77.099999999999994</v>
      </c>
      <c r="F25">
        <v>98.5</v>
      </c>
      <c r="G25">
        <v>135.4</v>
      </c>
      <c r="H25">
        <v>93.8</v>
      </c>
      <c r="I25">
        <v>261.3</v>
      </c>
    </row>
    <row r="26" spans="1:9" x14ac:dyDescent="0.3">
      <c r="A26" s="6" t="s">
        <v>74</v>
      </c>
      <c r="B26">
        <v>5.2</v>
      </c>
      <c r="C26">
        <v>1</v>
      </c>
      <c r="D26">
        <v>5.2</v>
      </c>
      <c r="E26">
        <v>1</v>
      </c>
      <c r="F26">
        <v>9.6999999999999993</v>
      </c>
      <c r="H26">
        <v>2</v>
      </c>
      <c r="I26">
        <v>1</v>
      </c>
    </row>
    <row r="27" spans="1:9" x14ac:dyDescent="0.3">
      <c r="A27" s="87" t="s">
        <v>113</v>
      </c>
      <c r="B27">
        <v>73.8</v>
      </c>
      <c r="C27">
        <v>83.9</v>
      </c>
      <c r="D27">
        <v>461.1</v>
      </c>
      <c r="E27">
        <v>35.9</v>
      </c>
      <c r="F27">
        <v>73.3</v>
      </c>
      <c r="G27">
        <v>73.8</v>
      </c>
      <c r="H27">
        <v>61.3</v>
      </c>
      <c r="I27">
        <v>22.1</v>
      </c>
    </row>
    <row r="31" spans="1:9" x14ac:dyDescent="0.3">
      <c r="A31" s="3"/>
      <c r="B31" s="90">
        <v>41429</v>
      </c>
      <c r="C31" s="1">
        <v>41443</v>
      </c>
      <c r="D31" s="1">
        <v>41457</v>
      </c>
      <c r="E31" s="1">
        <v>41471</v>
      </c>
      <c r="F31" s="1">
        <v>41485</v>
      </c>
      <c r="G31" s="1">
        <v>41499</v>
      </c>
      <c r="H31" s="1">
        <v>41513</v>
      </c>
      <c r="I31" s="1">
        <v>41527</v>
      </c>
    </row>
    <row r="32" spans="1:9" x14ac:dyDescent="0.3">
      <c r="A32" s="3" t="s">
        <v>73</v>
      </c>
      <c r="B32">
        <v>58.8</v>
      </c>
      <c r="C32">
        <v>28.5</v>
      </c>
      <c r="E32">
        <v>24.1</v>
      </c>
      <c r="G32">
        <v>49.6</v>
      </c>
      <c r="H32">
        <v>21.6</v>
      </c>
      <c r="I32">
        <v>8.6</v>
      </c>
    </row>
    <row r="33" spans="1:9" x14ac:dyDescent="0.3">
      <c r="A33" s="3" t="s">
        <v>44</v>
      </c>
      <c r="B33">
        <v>83.6</v>
      </c>
      <c r="C33">
        <v>16.100000000000001</v>
      </c>
      <c r="E33">
        <v>25.3</v>
      </c>
      <c r="G33">
        <v>44.3</v>
      </c>
      <c r="H33">
        <v>63.3</v>
      </c>
      <c r="I33">
        <v>14.2</v>
      </c>
    </row>
    <row r="34" spans="1:9" x14ac:dyDescent="0.3">
      <c r="A34" s="33" t="s">
        <v>45</v>
      </c>
    </row>
    <row r="35" spans="1:9" x14ac:dyDescent="0.3">
      <c r="A35" s="4" t="s">
        <v>18</v>
      </c>
      <c r="B35">
        <v>88.6</v>
      </c>
      <c r="C35">
        <v>17.3</v>
      </c>
      <c r="D35">
        <v>104.6</v>
      </c>
      <c r="E35">
        <v>38.9</v>
      </c>
      <c r="F35">
        <v>27.8</v>
      </c>
      <c r="G35">
        <v>25.6</v>
      </c>
      <c r="H35">
        <v>55.6</v>
      </c>
      <c r="I35">
        <v>15.6</v>
      </c>
    </row>
    <row r="36" spans="1:9" x14ac:dyDescent="0.3">
      <c r="A36" s="4" t="s">
        <v>19</v>
      </c>
      <c r="B36">
        <v>88.4</v>
      </c>
      <c r="C36">
        <v>19.899999999999999</v>
      </c>
      <c r="F36">
        <v>29.2</v>
      </c>
      <c r="G36">
        <v>38.799999999999997</v>
      </c>
    </row>
    <row r="37" spans="1:9" x14ac:dyDescent="0.3">
      <c r="A37" s="4" t="s">
        <v>20</v>
      </c>
      <c r="H37">
        <v>131.4</v>
      </c>
    </row>
    <row r="38" spans="1:9" x14ac:dyDescent="0.3">
      <c r="A38" s="4" t="s">
        <v>21</v>
      </c>
      <c r="B38">
        <v>160.69999999999999</v>
      </c>
      <c r="C38">
        <v>61.3</v>
      </c>
      <c r="D38">
        <v>488.4</v>
      </c>
      <c r="F38">
        <v>25</v>
      </c>
      <c r="G38">
        <v>365.4</v>
      </c>
      <c r="H38">
        <v>88.6</v>
      </c>
      <c r="I38">
        <v>32.299999999999997</v>
      </c>
    </row>
    <row r="39" spans="1:9" x14ac:dyDescent="0.3">
      <c r="A39" s="6" t="s">
        <v>78</v>
      </c>
    </row>
    <row r="40" spans="1:9" x14ac:dyDescent="0.3">
      <c r="A40" s="4" t="s">
        <v>22</v>
      </c>
      <c r="B40">
        <v>41.4</v>
      </c>
      <c r="C40">
        <v>150</v>
      </c>
      <c r="D40">
        <v>151.5</v>
      </c>
      <c r="E40">
        <v>35.5</v>
      </c>
      <c r="F40">
        <v>20.100000000000001</v>
      </c>
      <c r="G40">
        <v>31.3</v>
      </c>
      <c r="H40">
        <v>88.4</v>
      </c>
      <c r="I40">
        <v>24.6</v>
      </c>
    </row>
    <row r="41" spans="1:9" x14ac:dyDescent="0.3">
      <c r="A41" s="4" t="s">
        <v>23</v>
      </c>
      <c r="B41">
        <v>85.7</v>
      </c>
      <c r="C41">
        <v>95.9</v>
      </c>
      <c r="D41">
        <v>517.20000000000005</v>
      </c>
      <c r="E41">
        <v>43.9</v>
      </c>
      <c r="F41">
        <v>22.8</v>
      </c>
      <c r="G41">
        <v>34.5</v>
      </c>
      <c r="I41">
        <v>31.3</v>
      </c>
    </row>
    <row r="42" spans="1:9" x14ac:dyDescent="0.3">
      <c r="A42" s="4" t="s">
        <v>24</v>
      </c>
      <c r="C42">
        <v>23.8</v>
      </c>
      <c r="D42">
        <v>410.6</v>
      </c>
      <c r="E42">
        <v>18.100000000000001</v>
      </c>
      <c r="F42">
        <v>32.799999999999997</v>
      </c>
      <c r="G42">
        <v>42.6</v>
      </c>
      <c r="H42">
        <v>19.3</v>
      </c>
      <c r="I42">
        <v>20.100000000000001</v>
      </c>
    </row>
    <row r="43" spans="1:9" x14ac:dyDescent="0.3">
      <c r="A43" s="4" t="s">
        <v>25</v>
      </c>
    </row>
    <row r="44" spans="1:9" x14ac:dyDescent="0.3">
      <c r="A44" s="4" t="s">
        <v>26</v>
      </c>
      <c r="B44">
        <v>79.8</v>
      </c>
      <c r="C44">
        <v>16</v>
      </c>
      <c r="D44">
        <v>238.2</v>
      </c>
      <c r="E44">
        <v>22.1</v>
      </c>
      <c r="F44">
        <v>58.1</v>
      </c>
      <c r="G44">
        <v>28.2</v>
      </c>
      <c r="H44">
        <v>15.5</v>
      </c>
      <c r="I44">
        <v>17.3</v>
      </c>
    </row>
    <row r="45" spans="1:9" x14ac:dyDescent="0.3">
      <c r="A45" s="4" t="s">
        <v>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5"/>
  <sheetViews>
    <sheetView topLeftCell="A10" workbookViewId="0">
      <selection sqref="A1:A45"/>
    </sheetView>
  </sheetViews>
  <sheetFormatPr defaultRowHeight="14.4" x14ac:dyDescent="0.3"/>
  <cols>
    <col min="1" max="1" width="37.6640625" bestFit="1" customWidth="1"/>
    <col min="2" max="3" width="9.6640625" bestFit="1" customWidth="1"/>
    <col min="5" max="11" width="9.6640625" bestFit="1" customWidth="1"/>
  </cols>
  <sheetData>
    <row r="1" spans="1:9" x14ac:dyDescent="0.3">
      <c r="B1" s="1">
        <v>41793</v>
      </c>
      <c r="C1" s="1">
        <v>41807</v>
      </c>
      <c r="D1" s="1">
        <v>41821</v>
      </c>
      <c r="E1" s="1">
        <v>41835</v>
      </c>
      <c r="F1" s="1">
        <v>41849</v>
      </c>
      <c r="G1" s="1">
        <v>41863</v>
      </c>
      <c r="H1" s="1">
        <v>41877</v>
      </c>
      <c r="I1" s="1">
        <v>41891</v>
      </c>
    </row>
    <row r="2" spans="1:9" x14ac:dyDescent="0.3">
      <c r="A2" s="41" t="s">
        <v>32</v>
      </c>
    </row>
    <row r="3" spans="1:9" x14ac:dyDescent="0.3">
      <c r="A3" s="4" t="s">
        <v>1</v>
      </c>
      <c r="B3">
        <v>8.5</v>
      </c>
      <c r="C3">
        <v>10.8</v>
      </c>
      <c r="D3">
        <v>16</v>
      </c>
      <c r="E3">
        <v>8.4</v>
      </c>
      <c r="F3">
        <v>21.6</v>
      </c>
      <c r="G3">
        <v>88</v>
      </c>
      <c r="H3">
        <v>3.1</v>
      </c>
      <c r="I3">
        <v>7.5</v>
      </c>
    </row>
    <row r="4" spans="1:9" x14ac:dyDescent="0.3">
      <c r="A4" s="20" t="s">
        <v>33</v>
      </c>
      <c r="B4">
        <v>7.5</v>
      </c>
      <c r="C4">
        <v>238.2</v>
      </c>
      <c r="D4">
        <v>48.8</v>
      </c>
      <c r="E4">
        <v>38.299999999999997</v>
      </c>
      <c r="F4">
        <v>146.69999999999999</v>
      </c>
      <c r="G4">
        <v>260.3</v>
      </c>
      <c r="H4">
        <v>151.5</v>
      </c>
      <c r="I4">
        <v>88.2</v>
      </c>
    </row>
    <row r="5" spans="1:9" x14ac:dyDescent="0.3">
      <c r="A5" s="4" t="s">
        <v>2</v>
      </c>
      <c r="B5">
        <v>110</v>
      </c>
      <c r="C5">
        <v>98.5</v>
      </c>
      <c r="D5">
        <v>90.6</v>
      </c>
      <c r="E5">
        <v>108.6</v>
      </c>
      <c r="F5">
        <v>185</v>
      </c>
      <c r="G5">
        <v>178.9</v>
      </c>
      <c r="H5">
        <v>119.8</v>
      </c>
      <c r="I5">
        <v>101.7</v>
      </c>
    </row>
    <row r="6" spans="1:9" x14ac:dyDescent="0.3">
      <c r="A6" s="6" t="s">
        <v>30</v>
      </c>
      <c r="B6">
        <v>76.3</v>
      </c>
      <c r="C6">
        <v>72.2</v>
      </c>
      <c r="D6">
        <v>55.6</v>
      </c>
      <c r="E6">
        <v>93.3</v>
      </c>
      <c r="F6">
        <v>129.6</v>
      </c>
      <c r="G6">
        <v>261.3</v>
      </c>
      <c r="H6">
        <v>57.6</v>
      </c>
      <c r="I6">
        <v>224.7</v>
      </c>
    </row>
    <row r="7" spans="1:9" ht="27.6" x14ac:dyDescent="0.3">
      <c r="A7" s="4" t="s">
        <v>3</v>
      </c>
      <c r="B7">
        <v>47.3</v>
      </c>
      <c r="C7">
        <v>47.3</v>
      </c>
      <c r="D7">
        <v>76.7</v>
      </c>
      <c r="E7">
        <v>69.099999999999994</v>
      </c>
      <c r="F7">
        <v>155.30000000000001</v>
      </c>
      <c r="G7">
        <v>238.2</v>
      </c>
      <c r="H7">
        <v>95.9</v>
      </c>
    </row>
    <row r="8" spans="1:9" x14ac:dyDescent="0.3">
      <c r="A8" s="4" t="s">
        <v>5</v>
      </c>
      <c r="C8">
        <v>49.6</v>
      </c>
      <c r="D8">
        <v>88.2</v>
      </c>
      <c r="E8">
        <v>77.599999999999994</v>
      </c>
      <c r="G8">
        <v>461.1</v>
      </c>
      <c r="H8">
        <v>66.3</v>
      </c>
      <c r="I8">
        <v>42.8</v>
      </c>
    </row>
    <row r="9" spans="1:9" x14ac:dyDescent="0.3">
      <c r="A9" s="20" t="s">
        <v>34</v>
      </c>
      <c r="C9">
        <v>125.9</v>
      </c>
      <c r="D9">
        <v>307.60000000000002</v>
      </c>
      <c r="E9">
        <v>275.5</v>
      </c>
      <c r="F9">
        <v>165.8</v>
      </c>
      <c r="G9">
        <v>155.30000000000001</v>
      </c>
      <c r="H9">
        <v>108.1</v>
      </c>
      <c r="I9">
        <v>313</v>
      </c>
    </row>
    <row r="10" spans="1:9" x14ac:dyDescent="0.3">
      <c r="A10" s="4" t="s">
        <v>6</v>
      </c>
      <c r="B10">
        <v>52.1</v>
      </c>
      <c r="C10">
        <v>73.3</v>
      </c>
      <c r="D10">
        <v>435.2</v>
      </c>
      <c r="F10">
        <v>517.20000000000005</v>
      </c>
      <c r="G10">
        <v>71.7</v>
      </c>
      <c r="H10">
        <v>224.7</v>
      </c>
    </row>
    <row r="11" spans="1:9" x14ac:dyDescent="0.3">
      <c r="A11" s="20" t="s">
        <v>35</v>
      </c>
      <c r="D11">
        <v>167</v>
      </c>
      <c r="F11">
        <v>178.5</v>
      </c>
      <c r="H11">
        <v>150</v>
      </c>
    </row>
    <row r="12" spans="1:9" x14ac:dyDescent="0.3">
      <c r="A12" s="6" t="s">
        <v>50</v>
      </c>
      <c r="D12">
        <v>461.1</v>
      </c>
      <c r="E12">
        <v>248.9</v>
      </c>
      <c r="F12">
        <v>261.3</v>
      </c>
      <c r="H12">
        <v>172.2</v>
      </c>
      <c r="I12">
        <v>186</v>
      </c>
    </row>
    <row r="13" spans="1:9" x14ac:dyDescent="0.3">
      <c r="A13" s="21" t="s">
        <v>36</v>
      </c>
    </row>
    <row r="14" spans="1:9" x14ac:dyDescent="0.3">
      <c r="A14" s="4" t="s">
        <v>7</v>
      </c>
    </row>
    <row r="15" spans="1:9" x14ac:dyDescent="0.3">
      <c r="A15" s="4" t="s">
        <v>8</v>
      </c>
      <c r="B15">
        <v>82</v>
      </c>
      <c r="C15">
        <v>290.89999999999998</v>
      </c>
      <c r="D15">
        <v>517.20000000000005</v>
      </c>
      <c r="E15">
        <v>435.2</v>
      </c>
      <c r="F15">
        <v>275.5</v>
      </c>
      <c r="G15">
        <v>461.1</v>
      </c>
      <c r="H15">
        <v>290.89999999999998</v>
      </c>
      <c r="I15">
        <v>248.1</v>
      </c>
    </row>
    <row r="16" spans="1:9" x14ac:dyDescent="0.3">
      <c r="A16" s="4" t="s">
        <v>9</v>
      </c>
      <c r="B16">
        <v>71.7</v>
      </c>
      <c r="C16">
        <v>107.1</v>
      </c>
      <c r="D16">
        <v>328.2</v>
      </c>
      <c r="E16">
        <v>204.6</v>
      </c>
      <c r="F16">
        <v>248.1</v>
      </c>
      <c r="G16">
        <v>115.3</v>
      </c>
      <c r="H16">
        <v>191.8</v>
      </c>
      <c r="I16">
        <v>167</v>
      </c>
    </row>
    <row r="17" spans="1:9" x14ac:dyDescent="0.3">
      <c r="A17" s="20" t="s">
        <v>37</v>
      </c>
      <c r="B17">
        <v>235.9</v>
      </c>
      <c r="C17">
        <v>117.8</v>
      </c>
      <c r="D17">
        <v>461.1</v>
      </c>
      <c r="E17">
        <v>298.7</v>
      </c>
      <c r="F17">
        <v>186</v>
      </c>
      <c r="H17">
        <v>344.8</v>
      </c>
      <c r="I17">
        <v>248</v>
      </c>
    </row>
    <row r="18" spans="1:9" x14ac:dyDescent="0.3">
      <c r="A18" s="20" t="s">
        <v>38</v>
      </c>
      <c r="B18">
        <v>81.599999999999994</v>
      </c>
      <c r="C18">
        <v>82</v>
      </c>
      <c r="D18">
        <v>461.1</v>
      </c>
      <c r="E18">
        <v>298.7</v>
      </c>
      <c r="F18">
        <v>201.4</v>
      </c>
      <c r="G18">
        <v>186</v>
      </c>
      <c r="H18">
        <v>290.89999999999998</v>
      </c>
    </row>
    <row r="19" spans="1:9" ht="26.4" x14ac:dyDescent="0.3">
      <c r="A19" s="20" t="s">
        <v>39</v>
      </c>
      <c r="B19">
        <v>88.6</v>
      </c>
      <c r="C19">
        <v>387.3</v>
      </c>
      <c r="E19">
        <v>285.10000000000002</v>
      </c>
      <c r="F19">
        <v>109.5</v>
      </c>
      <c r="G19">
        <v>172.2</v>
      </c>
      <c r="H19">
        <v>461.1</v>
      </c>
      <c r="I19">
        <v>547.5</v>
      </c>
    </row>
    <row r="20" spans="1:9" x14ac:dyDescent="0.3">
      <c r="A20" s="20" t="s">
        <v>40</v>
      </c>
      <c r="B20">
        <v>104.3</v>
      </c>
      <c r="C20">
        <v>108.1</v>
      </c>
      <c r="D20">
        <v>172.2</v>
      </c>
      <c r="E20">
        <v>325.5</v>
      </c>
      <c r="F20">
        <v>187.2</v>
      </c>
      <c r="G20">
        <v>201.4</v>
      </c>
      <c r="H20">
        <v>307.60000000000002</v>
      </c>
      <c r="I20">
        <v>160.69999999999999</v>
      </c>
    </row>
    <row r="21" spans="1:9" x14ac:dyDescent="0.3">
      <c r="A21" s="4" t="s">
        <v>13</v>
      </c>
      <c r="B21">
        <v>60.9</v>
      </c>
      <c r="C21">
        <v>81.599999999999994</v>
      </c>
      <c r="D21">
        <v>38.4</v>
      </c>
      <c r="E21">
        <v>73.8</v>
      </c>
      <c r="F21">
        <v>74.900000000000006</v>
      </c>
      <c r="G21">
        <v>34.5</v>
      </c>
      <c r="H21">
        <v>46.5</v>
      </c>
      <c r="I21">
        <v>56.5</v>
      </c>
    </row>
    <row r="22" spans="1:9" x14ac:dyDescent="0.3">
      <c r="A22" s="4" t="s">
        <v>14</v>
      </c>
      <c r="B22">
        <v>70.3</v>
      </c>
      <c r="C22">
        <v>85.5</v>
      </c>
      <c r="D22">
        <v>68.3</v>
      </c>
      <c r="E22">
        <v>71.2</v>
      </c>
    </row>
    <row r="23" spans="1:9" x14ac:dyDescent="0.3">
      <c r="A23" s="6" t="s">
        <v>28</v>
      </c>
    </row>
    <row r="24" spans="1:9" x14ac:dyDescent="0.3">
      <c r="A24" s="6" t="s">
        <v>41</v>
      </c>
    </row>
    <row r="25" spans="1:9" x14ac:dyDescent="0.3">
      <c r="A25" s="87" t="s">
        <v>114</v>
      </c>
      <c r="B25">
        <v>73.8</v>
      </c>
      <c r="C25">
        <v>81.599999999999994</v>
      </c>
      <c r="D25">
        <v>70.3</v>
      </c>
      <c r="E25">
        <v>98.5</v>
      </c>
      <c r="F25">
        <v>107.8</v>
      </c>
      <c r="G25">
        <v>76.7</v>
      </c>
      <c r="H25">
        <v>172.5</v>
      </c>
      <c r="I25">
        <v>90.9</v>
      </c>
    </row>
    <row r="26" spans="1:9" x14ac:dyDescent="0.3">
      <c r="A26" s="6" t="s">
        <v>74</v>
      </c>
      <c r="B26">
        <v>22.8</v>
      </c>
      <c r="C26">
        <v>3</v>
      </c>
      <c r="D26">
        <v>23.1</v>
      </c>
      <c r="E26">
        <v>9.8000000000000007</v>
      </c>
      <c r="G26">
        <v>27.8</v>
      </c>
      <c r="H26">
        <v>93.4</v>
      </c>
      <c r="I26">
        <v>36.799999999999997</v>
      </c>
    </row>
    <row r="27" spans="1:9" x14ac:dyDescent="0.3">
      <c r="A27" s="92" t="s">
        <v>113</v>
      </c>
      <c r="B27">
        <v>46.4</v>
      </c>
      <c r="C27">
        <v>55.7</v>
      </c>
      <c r="D27">
        <v>52.9</v>
      </c>
      <c r="E27">
        <v>58.6</v>
      </c>
      <c r="F27">
        <v>435.2</v>
      </c>
      <c r="G27">
        <v>36.799999999999997</v>
      </c>
      <c r="H27">
        <v>32.299999999999997</v>
      </c>
      <c r="I27">
        <v>24.9</v>
      </c>
    </row>
    <row r="31" spans="1:9" x14ac:dyDescent="0.3">
      <c r="A31" s="3"/>
      <c r="B31" s="1">
        <v>41793</v>
      </c>
      <c r="C31" s="1">
        <v>41807</v>
      </c>
      <c r="D31" s="1">
        <v>41821</v>
      </c>
      <c r="E31" s="1">
        <v>41835</v>
      </c>
      <c r="F31" s="1">
        <v>41849</v>
      </c>
      <c r="G31" s="1">
        <v>41863</v>
      </c>
      <c r="H31" s="1">
        <v>41877</v>
      </c>
      <c r="I31" s="1">
        <v>41891</v>
      </c>
    </row>
    <row r="32" spans="1:9" x14ac:dyDescent="0.3">
      <c r="A32" s="3" t="s">
        <v>73</v>
      </c>
      <c r="B32">
        <v>14.4</v>
      </c>
      <c r="D32">
        <v>22.6</v>
      </c>
      <c r="E32">
        <v>12.2</v>
      </c>
      <c r="F32">
        <v>45</v>
      </c>
      <c r="G32">
        <v>10.9</v>
      </c>
      <c r="H32">
        <v>28.8</v>
      </c>
      <c r="I32">
        <v>82</v>
      </c>
    </row>
    <row r="33" spans="1:9" x14ac:dyDescent="0.3">
      <c r="A33" s="3" t="s">
        <v>44</v>
      </c>
      <c r="B33">
        <v>5.2</v>
      </c>
      <c r="D33">
        <v>30.1</v>
      </c>
      <c r="E33">
        <v>51.2</v>
      </c>
      <c r="F33">
        <v>93.4</v>
      </c>
      <c r="G33">
        <v>39.9</v>
      </c>
      <c r="H33">
        <v>42.6</v>
      </c>
      <c r="I33">
        <v>52</v>
      </c>
    </row>
    <row r="34" spans="1:9" x14ac:dyDescent="0.3">
      <c r="A34" s="33" t="s">
        <v>45</v>
      </c>
    </row>
    <row r="35" spans="1:9" x14ac:dyDescent="0.3">
      <c r="A35" s="4" t="s">
        <v>18</v>
      </c>
      <c r="B35">
        <v>13.4</v>
      </c>
      <c r="D35">
        <v>36.4</v>
      </c>
      <c r="E35">
        <v>44.1</v>
      </c>
      <c r="F35">
        <v>110.6</v>
      </c>
      <c r="G35">
        <v>42.2</v>
      </c>
      <c r="H35">
        <v>39.9</v>
      </c>
      <c r="I35">
        <v>42.8</v>
      </c>
    </row>
    <row r="36" spans="1:9" x14ac:dyDescent="0.3">
      <c r="A36" s="4" t="s">
        <v>19</v>
      </c>
      <c r="B36">
        <v>15.6</v>
      </c>
      <c r="C36">
        <v>60.2</v>
      </c>
      <c r="E36">
        <v>26.2</v>
      </c>
      <c r="F36">
        <v>260.3</v>
      </c>
      <c r="G36">
        <v>45.7</v>
      </c>
      <c r="H36">
        <v>43.2</v>
      </c>
      <c r="I36">
        <v>32.700000000000003</v>
      </c>
    </row>
    <row r="37" spans="1:9" x14ac:dyDescent="0.3">
      <c r="A37" s="4" t="s">
        <v>20</v>
      </c>
      <c r="B37">
        <v>26.6</v>
      </c>
      <c r="C37">
        <v>82</v>
      </c>
      <c r="E37">
        <v>48</v>
      </c>
      <c r="F37">
        <v>185</v>
      </c>
      <c r="H37">
        <v>37.9</v>
      </c>
      <c r="I37">
        <v>23.2</v>
      </c>
    </row>
    <row r="38" spans="1:9" x14ac:dyDescent="0.3">
      <c r="A38" s="4" t="s">
        <v>21</v>
      </c>
      <c r="B38">
        <v>62</v>
      </c>
      <c r="C38">
        <v>107.6</v>
      </c>
      <c r="D38">
        <v>118.7</v>
      </c>
      <c r="E38">
        <v>53</v>
      </c>
      <c r="F38">
        <v>365.4</v>
      </c>
      <c r="G38">
        <v>27.2</v>
      </c>
      <c r="H38">
        <v>48.7</v>
      </c>
      <c r="I38">
        <v>25.9</v>
      </c>
    </row>
    <row r="39" spans="1:9" x14ac:dyDescent="0.3">
      <c r="A39" s="6" t="s">
        <v>78</v>
      </c>
    </row>
    <row r="40" spans="1:9" x14ac:dyDescent="0.3">
      <c r="A40" s="4" t="s">
        <v>22</v>
      </c>
      <c r="B40">
        <v>17.3</v>
      </c>
      <c r="C40">
        <v>62</v>
      </c>
      <c r="D40">
        <v>60.9</v>
      </c>
      <c r="E40">
        <v>47.1</v>
      </c>
      <c r="F40">
        <v>613.1</v>
      </c>
      <c r="H40">
        <v>41.7</v>
      </c>
      <c r="I40">
        <v>24.1</v>
      </c>
    </row>
    <row r="41" spans="1:9" x14ac:dyDescent="0.3">
      <c r="A41" s="4" t="s">
        <v>23</v>
      </c>
      <c r="B41">
        <v>52.9</v>
      </c>
      <c r="C41">
        <v>39.9</v>
      </c>
      <c r="D41">
        <v>49.6</v>
      </c>
      <c r="E41">
        <v>78.400000000000006</v>
      </c>
      <c r="F41">
        <v>1046.2</v>
      </c>
      <c r="G41">
        <v>46.5</v>
      </c>
      <c r="H41">
        <v>79.400000000000006</v>
      </c>
      <c r="I41">
        <v>38.299999999999997</v>
      </c>
    </row>
    <row r="42" spans="1:9" x14ac:dyDescent="0.3">
      <c r="A42" s="4" t="s">
        <v>24</v>
      </c>
      <c r="B42">
        <v>20.100000000000001</v>
      </c>
      <c r="C42">
        <v>36.4</v>
      </c>
      <c r="D42">
        <v>38.799999999999997</v>
      </c>
      <c r="E42">
        <v>114.5</v>
      </c>
      <c r="F42">
        <v>435.2</v>
      </c>
      <c r="G42">
        <v>21.6</v>
      </c>
      <c r="H42">
        <v>43.7</v>
      </c>
    </row>
    <row r="43" spans="1:9" x14ac:dyDescent="0.3">
      <c r="A43" s="4" t="s">
        <v>25</v>
      </c>
    </row>
    <row r="44" spans="1:9" x14ac:dyDescent="0.3">
      <c r="A44" s="4" t="s">
        <v>26</v>
      </c>
      <c r="B44">
        <v>20.100000000000001</v>
      </c>
      <c r="C44">
        <v>18.7</v>
      </c>
      <c r="E44">
        <v>22.3</v>
      </c>
      <c r="F44">
        <v>44.3</v>
      </c>
      <c r="G44">
        <v>19.899999999999999</v>
      </c>
      <c r="H44">
        <v>34.1</v>
      </c>
      <c r="I44">
        <v>39.9</v>
      </c>
    </row>
    <row r="45" spans="1:9" x14ac:dyDescent="0.3">
      <c r="A45" s="4" t="s">
        <v>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5"/>
  <sheetViews>
    <sheetView topLeftCell="A10" workbookViewId="0">
      <selection activeCell="A2" sqref="A2:A45"/>
    </sheetView>
  </sheetViews>
  <sheetFormatPr defaultRowHeight="14.4" x14ac:dyDescent="0.3"/>
  <cols>
    <col min="1" max="1" width="37.6640625" bestFit="1" customWidth="1"/>
    <col min="3" max="5" width="9.6640625" bestFit="1" customWidth="1"/>
    <col min="7" max="8" width="9.6640625" bestFit="1" customWidth="1"/>
  </cols>
  <sheetData>
    <row r="1" spans="1:9" x14ac:dyDescent="0.3">
      <c r="B1" s="1">
        <v>42157</v>
      </c>
      <c r="C1" s="1">
        <v>42171</v>
      </c>
      <c r="D1" s="1">
        <v>42185</v>
      </c>
      <c r="E1" s="1">
        <v>44756</v>
      </c>
      <c r="F1" s="90">
        <v>42213</v>
      </c>
      <c r="G1" s="1">
        <v>42227</v>
      </c>
      <c r="H1" s="1">
        <v>42241</v>
      </c>
      <c r="I1" s="1">
        <v>42255</v>
      </c>
    </row>
    <row r="2" spans="1:9" x14ac:dyDescent="0.3">
      <c r="A2" s="41" t="s">
        <v>32</v>
      </c>
    </row>
    <row r="3" spans="1:9" x14ac:dyDescent="0.3">
      <c r="A3" s="4" t="s">
        <v>1</v>
      </c>
      <c r="B3">
        <v>123.6</v>
      </c>
      <c r="C3">
        <v>10.1</v>
      </c>
      <c r="D3">
        <v>146.69999999999999</v>
      </c>
      <c r="E3">
        <v>5.2</v>
      </c>
      <c r="F3">
        <v>60.9</v>
      </c>
      <c r="G3">
        <v>2</v>
      </c>
      <c r="H3">
        <v>6.3</v>
      </c>
      <c r="I3">
        <v>3.1</v>
      </c>
    </row>
    <row r="4" spans="1:9" x14ac:dyDescent="0.3">
      <c r="A4" s="20" t="s">
        <v>33</v>
      </c>
      <c r="B4">
        <v>547.5</v>
      </c>
      <c r="C4">
        <v>67.7</v>
      </c>
      <c r="D4">
        <v>307.60000000000002</v>
      </c>
      <c r="E4">
        <v>14.6</v>
      </c>
      <c r="F4">
        <v>547.5</v>
      </c>
      <c r="G4">
        <v>78.900000000000006</v>
      </c>
      <c r="H4">
        <v>70.3</v>
      </c>
      <c r="I4">
        <v>65.7</v>
      </c>
    </row>
    <row r="5" spans="1:9" x14ac:dyDescent="0.3">
      <c r="A5" s="4" t="s">
        <v>2</v>
      </c>
      <c r="B5">
        <v>1553.1</v>
      </c>
      <c r="C5">
        <v>86</v>
      </c>
      <c r="D5">
        <v>275.5</v>
      </c>
      <c r="E5">
        <v>43.2</v>
      </c>
      <c r="F5">
        <v>2419.6</v>
      </c>
      <c r="G5">
        <v>67</v>
      </c>
      <c r="H5">
        <v>151.5</v>
      </c>
      <c r="I5">
        <v>93.3</v>
      </c>
    </row>
    <row r="6" spans="1:9" x14ac:dyDescent="0.3">
      <c r="A6" s="6" t="s">
        <v>30</v>
      </c>
      <c r="B6">
        <v>1119.9000000000001</v>
      </c>
      <c r="D6">
        <v>214.3</v>
      </c>
      <c r="E6">
        <v>18.3</v>
      </c>
      <c r="F6">
        <v>325.5</v>
      </c>
      <c r="G6">
        <v>36.9</v>
      </c>
      <c r="H6">
        <v>76.7</v>
      </c>
      <c r="I6">
        <v>139.6</v>
      </c>
    </row>
    <row r="7" spans="1:9" ht="27.6" x14ac:dyDescent="0.3">
      <c r="A7" s="4" t="s">
        <v>3</v>
      </c>
      <c r="B7">
        <v>886.4</v>
      </c>
      <c r="D7">
        <v>248.1</v>
      </c>
      <c r="E7">
        <v>33.6</v>
      </c>
      <c r="F7">
        <v>1203.3</v>
      </c>
      <c r="G7">
        <v>37.4</v>
      </c>
      <c r="H7">
        <v>127.4</v>
      </c>
      <c r="I7">
        <v>90.9</v>
      </c>
    </row>
    <row r="8" spans="1:9" x14ac:dyDescent="0.3">
      <c r="A8" s="4" t="s">
        <v>5</v>
      </c>
      <c r="B8">
        <v>2419.6</v>
      </c>
      <c r="D8">
        <v>275.5</v>
      </c>
      <c r="E8">
        <v>123.6</v>
      </c>
      <c r="F8">
        <v>1203.3</v>
      </c>
      <c r="H8">
        <v>71.2</v>
      </c>
      <c r="I8">
        <v>56.3</v>
      </c>
    </row>
    <row r="9" spans="1:9" x14ac:dyDescent="0.3">
      <c r="A9" s="20" t="s">
        <v>34</v>
      </c>
      <c r="B9">
        <v>1732.9</v>
      </c>
      <c r="D9">
        <v>435.2</v>
      </c>
      <c r="E9">
        <v>387.3</v>
      </c>
      <c r="F9">
        <v>2419.6</v>
      </c>
      <c r="G9">
        <v>980.4</v>
      </c>
    </row>
    <row r="10" spans="1:9" x14ac:dyDescent="0.3">
      <c r="A10" s="4" t="s">
        <v>6</v>
      </c>
      <c r="C10">
        <v>275.5</v>
      </c>
      <c r="D10">
        <v>410.6</v>
      </c>
      <c r="E10" t="s">
        <v>116</v>
      </c>
      <c r="F10">
        <v>2419.6</v>
      </c>
      <c r="G10">
        <v>461.1</v>
      </c>
    </row>
    <row r="11" spans="1:9" x14ac:dyDescent="0.3">
      <c r="A11" s="20" t="s">
        <v>35</v>
      </c>
    </row>
    <row r="12" spans="1:9" x14ac:dyDescent="0.3">
      <c r="A12" s="6" t="s">
        <v>50</v>
      </c>
      <c r="E12">
        <v>172.3</v>
      </c>
      <c r="F12">
        <v>2419.6</v>
      </c>
      <c r="G12">
        <v>488.4</v>
      </c>
      <c r="H12">
        <v>613.1</v>
      </c>
      <c r="I12">
        <v>290.89999999999998</v>
      </c>
    </row>
    <row r="13" spans="1:9" x14ac:dyDescent="0.3">
      <c r="A13" s="21" t="s">
        <v>36</v>
      </c>
    </row>
    <row r="14" spans="1:9" x14ac:dyDescent="0.3">
      <c r="A14" s="4" t="s">
        <v>7</v>
      </c>
    </row>
    <row r="15" spans="1:9" x14ac:dyDescent="0.3">
      <c r="A15" s="4" t="s">
        <v>8</v>
      </c>
      <c r="B15">
        <v>2419.6</v>
      </c>
      <c r="C15">
        <v>410.6</v>
      </c>
      <c r="D15">
        <v>547.5</v>
      </c>
      <c r="E15">
        <v>228.2</v>
      </c>
      <c r="F15">
        <v>1986.3</v>
      </c>
      <c r="G15">
        <v>547.5</v>
      </c>
      <c r="H15">
        <v>272.3</v>
      </c>
      <c r="I15">
        <v>88.4</v>
      </c>
    </row>
    <row r="16" spans="1:9" x14ac:dyDescent="0.3">
      <c r="A16" s="4" t="s">
        <v>9</v>
      </c>
      <c r="B16">
        <v>2419.6</v>
      </c>
      <c r="C16">
        <v>461.1</v>
      </c>
      <c r="D16">
        <v>248.9</v>
      </c>
      <c r="E16">
        <v>150</v>
      </c>
      <c r="F16">
        <v>1413.6</v>
      </c>
      <c r="G16">
        <v>196.8</v>
      </c>
      <c r="H16">
        <v>127.4</v>
      </c>
      <c r="I16">
        <v>73.8</v>
      </c>
    </row>
    <row r="17" spans="1:9" x14ac:dyDescent="0.3">
      <c r="A17" s="20" t="s">
        <v>37</v>
      </c>
      <c r="C17">
        <v>461.1</v>
      </c>
      <c r="E17">
        <v>133.30000000000001</v>
      </c>
      <c r="F17">
        <v>1413.6</v>
      </c>
      <c r="G17">
        <v>114.5</v>
      </c>
      <c r="I17">
        <v>121.1</v>
      </c>
    </row>
    <row r="18" spans="1:9" x14ac:dyDescent="0.3">
      <c r="A18" s="20" t="s">
        <v>38</v>
      </c>
      <c r="B18">
        <v>2419.6</v>
      </c>
      <c r="C18">
        <v>365.4</v>
      </c>
      <c r="D18">
        <v>378.4</v>
      </c>
      <c r="E18">
        <v>198.9</v>
      </c>
      <c r="F18">
        <v>1413.6</v>
      </c>
      <c r="G18">
        <v>79.400000000000006</v>
      </c>
      <c r="H18">
        <v>235.9</v>
      </c>
      <c r="I18">
        <v>727</v>
      </c>
    </row>
    <row r="19" spans="1:9" ht="26.4" x14ac:dyDescent="0.3">
      <c r="A19" s="20" t="s">
        <v>39</v>
      </c>
      <c r="C19">
        <v>547.5</v>
      </c>
    </row>
    <row r="20" spans="1:9" x14ac:dyDescent="0.3">
      <c r="A20" s="20" t="s">
        <v>40</v>
      </c>
      <c r="B20">
        <v>1553.1</v>
      </c>
      <c r="C20">
        <v>162.4</v>
      </c>
      <c r="D20">
        <v>517.20000000000005</v>
      </c>
      <c r="E20">
        <v>83.6</v>
      </c>
      <c r="F20">
        <v>1046.2</v>
      </c>
      <c r="G20">
        <v>121.1</v>
      </c>
      <c r="H20">
        <v>209.8</v>
      </c>
      <c r="I20">
        <v>148.30000000000001</v>
      </c>
    </row>
    <row r="21" spans="1:9" x14ac:dyDescent="0.3">
      <c r="A21" s="4" t="s">
        <v>13</v>
      </c>
      <c r="B21">
        <v>1732.9</v>
      </c>
      <c r="E21">
        <v>59.1</v>
      </c>
      <c r="G21">
        <v>33.1</v>
      </c>
      <c r="H21">
        <v>122.3</v>
      </c>
      <c r="I21">
        <v>59.4</v>
      </c>
    </row>
    <row r="22" spans="1:9" x14ac:dyDescent="0.3">
      <c r="A22" s="4" t="s">
        <v>14</v>
      </c>
      <c r="B22">
        <v>1413.6</v>
      </c>
      <c r="C22">
        <v>113.7</v>
      </c>
      <c r="D22">
        <v>648.79999999999995</v>
      </c>
      <c r="F22">
        <v>198.9</v>
      </c>
      <c r="G22">
        <v>43.5</v>
      </c>
      <c r="H22">
        <v>77.599999999999994</v>
      </c>
    </row>
    <row r="23" spans="1:9" x14ac:dyDescent="0.3">
      <c r="A23" s="6" t="s">
        <v>28</v>
      </c>
    </row>
    <row r="24" spans="1:9" x14ac:dyDescent="0.3">
      <c r="A24" s="6" t="s">
        <v>41</v>
      </c>
    </row>
    <row r="25" spans="1:9" x14ac:dyDescent="0.3">
      <c r="A25" s="87" t="s">
        <v>114</v>
      </c>
      <c r="B25">
        <v>1119.9000000000001</v>
      </c>
      <c r="C25">
        <v>121.1</v>
      </c>
      <c r="D25">
        <v>613.1</v>
      </c>
      <c r="E25">
        <v>86</v>
      </c>
      <c r="F25">
        <v>613.1</v>
      </c>
      <c r="G25">
        <v>67.7</v>
      </c>
      <c r="H25">
        <v>290.89999999999998</v>
      </c>
      <c r="I25">
        <v>167.06</v>
      </c>
    </row>
    <row r="26" spans="1:9" x14ac:dyDescent="0.3">
      <c r="A26" s="6" t="s">
        <v>74</v>
      </c>
      <c r="C26">
        <v>15.8</v>
      </c>
      <c r="D26">
        <v>10.9</v>
      </c>
      <c r="E26">
        <v>3.1</v>
      </c>
      <c r="F26">
        <v>1</v>
      </c>
      <c r="G26">
        <v>32.700000000000003</v>
      </c>
      <c r="H26">
        <v>2</v>
      </c>
      <c r="I26">
        <v>21.3</v>
      </c>
    </row>
    <row r="27" spans="1:9" x14ac:dyDescent="0.3">
      <c r="A27" s="92" t="s">
        <v>113</v>
      </c>
      <c r="B27">
        <v>488.4</v>
      </c>
      <c r="C27">
        <v>49.6</v>
      </c>
      <c r="D27">
        <v>488.4</v>
      </c>
      <c r="E27">
        <v>38.9</v>
      </c>
      <c r="F27">
        <v>110</v>
      </c>
      <c r="G27">
        <v>336.4</v>
      </c>
      <c r="H27">
        <v>32.299999999999997</v>
      </c>
      <c r="I27">
        <v>35</v>
      </c>
    </row>
    <row r="30" spans="1:9" x14ac:dyDescent="0.3">
      <c r="B30" s="1">
        <v>42157</v>
      </c>
      <c r="C30" s="1">
        <v>42171</v>
      </c>
      <c r="D30" s="1">
        <v>42185</v>
      </c>
      <c r="E30" s="1">
        <v>44756</v>
      </c>
      <c r="F30" s="90">
        <v>42213</v>
      </c>
      <c r="G30" s="1">
        <v>42227</v>
      </c>
      <c r="H30" s="1">
        <v>42241</v>
      </c>
      <c r="I30" s="1">
        <v>42255</v>
      </c>
    </row>
    <row r="31" spans="1:9" x14ac:dyDescent="0.3">
      <c r="A31" s="3"/>
    </row>
    <row r="32" spans="1:9" x14ac:dyDescent="0.3">
      <c r="A32" s="3" t="s">
        <v>73</v>
      </c>
      <c r="B32">
        <v>62</v>
      </c>
      <c r="C32">
        <v>31.8</v>
      </c>
      <c r="D32">
        <v>103.9</v>
      </c>
      <c r="E32">
        <v>28.2</v>
      </c>
      <c r="F32">
        <v>18.7</v>
      </c>
      <c r="G32">
        <v>6.3</v>
      </c>
      <c r="H32">
        <v>10.8</v>
      </c>
      <c r="I32">
        <v>16</v>
      </c>
    </row>
    <row r="33" spans="1:9" x14ac:dyDescent="0.3">
      <c r="A33" s="3" t="s">
        <v>44</v>
      </c>
      <c r="B33">
        <v>410.6</v>
      </c>
      <c r="C33">
        <v>42.2</v>
      </c>
      <c r="D33">
        <v>139.6</v>
      </c>
      <c r="E33">
        <v>8.4</v>
      </c>
      <c r="F33">
        <v>410.6</v>
      </c>
      <c r="G33">
        <v>24.6</v>
      </c>
      <c r="H33">
        <v>52</v>
      </c>
      <c r="I33">
        <v>52</v>
      </c>
    </row>
    <row r="34" spans="1:9" x14ac:dyDescent="0.3">
      <c r="A34" s="33" t="s">
        <v>45</v>
      </c>
    </row>
    <row r="35" spans="1:9" x14ac:dyDescent="0.3">
      <c r="A35" s="4" t="s">
        <v>18</v>
      </c>
      <c r="B35">
        <v>62</v>
      </c>
      <c r="C35">
        <v>48.7</v>
      </c>
      <c r="D35">
        <v>108.6</v>
      </c>
      <c r="E35">
        <v>44.8</v>
      </c>
      <c r="F35">
        <v>70.599999999999994</v>
      </c>
      <c r="G35">
        <v>22.6</v>
      </c>
      <c r="H35">
        <v>60.9</v>
      </c>
      <c r="I35">
        <v>52.9</v>
      </c>
    </row>
    <row r="36" spans="1:9" x14ac:dyDescent="0.3">
      <c r="A36" s="4" t="s">
        <v>19</v>
      </c>
      <c r="B36">
        <v>1986.3</v>
      </c>
      <c r="C36">
        <v>56.9</v>
      </c>
      <c r="E36">
        <v>33.1</v>
      </c>
      <c r="F36">
        <v>49.6</v>
      </c>
      <c r="I36">
        <v>28.1</v>
      </c>
    </row>
    <row r="37" spans="1:9" x14ac:dyDescent="0.3">
      <c r="A37" s="4" t="s">
        <v>20</v>
      </c>
      <c r="B37">
        <v>1046.2</v>
      </c>
      <c r="D37">
        <v>307.60000000000002</v>
      </c>
      <c r="G37">
        <v>16.899999999999999</v>
      </c>
      <c r="H37">
        <v>31.3</v>
      </c>
      <c r="I37">
        <v>27.9</v>
      </c>
    </row>
    <row r="38" spans="1:9" x14ac:dyDescent="0.3">
      <c r="A38" s="4" t="s">
        <v>21</v>
      </c>
      <c r="D38">
        <v>275.5</v>
      </c>
      <c r="E38">
        <v>27.9</v>
      </c>
      <c r="F38">
        <v>135.4</v>
      </c>
      <c r="G38">
        <v>15.6</v>
      </c>
      <c r="H38">
        <v>24.6</v>
      </c>
      <c r="I38">
        <v>31.3</v>
      </c>
    </row>
    <row r="39" spans="1:9" x14ac:dyDescent="0.3">
      <c r="A39" s="6" t="s">
        <v>78</v>
      </c>
    </row>
    <row r="40" spans="1:9" x14ac:dyDescent="0.3">
      <c r="A40" s="4" t="s">
        <v>22</v>
      </c>
      <c r="B40">
        <v>579.4</v>
      </c>
      <c r="C40">
        <v>727</v>
      </c>
      <c r="D40">
        <v>143.9</v>
      </c>
      <c r="E40">
        <v>34.5</v>
      </c>
      <c r="G40">
        <v>9.8000000000000007</v>
      </c>
      <c r="H40">
        <v>19.899999999999999</v>
      </c>
    </row>
    <row r="41" spans="1:9" x14ac:dyDescent="0.3">
      <c r="A41" s="4" t="s">
        <v>23</v>
      </c>
      <c r="B41">
        <v>517.20000000000005</v>
      </c>
      <c r="D41">
        <v>248.9</v>
      </c>
      <c r="E41">
        <v>21.1</v>
      </c>
      <c r="G41">
        <v>13.2</v>
      </c>
      <c r="H41">
        <v>13.4</v>
      </c>
      <c r="I41">
        <v>20.100000000000001</v>
      </c>
    </row>
    <row r="42" spans="1:9" x14ac:dyDescent="0.3">
      <c r="A42" s="4" t="s">
        <v>24</v>
      </c>
      <c r="B42">
        <v>686.7</v>
      </c>
      <c r="C42">
        <v>34.5</v>
      </c>
      <c r="D42">
        <v>172.2</v>
      </c>
      <c r="E42">
        <v>26.5</v>
      </c>
      <c r="F42">
        <v>20.6</v>
      </c>
      <c r="G42">
        <v>13.4</v>
      </c>
      <c r="H42">
        <v>17.100000000000001</v>
      </c>
      <c r="I42">
        <v>5.2</v>
      </c>
    </row>
    <row r="43" spans="1:9" x14ac:dyDescent="0.3">
      <c r="A43" s="4" t="s">
        <v>25</v>
      </c>
    </row>
    <row r="44" spans="1:9" x14ac:dyDescent="0.3">
      <c r="A44" s="4" t="s">
        <v>26</v>
      </c>
      <c r="B44">
        <v>1413.6</v>
      </c>
      <c r="C44">
        <v>38.799999999999997</v>
      </c>
      <c r="D44">
        <v>187.2</v>
      </c>
      <c r="E44">
        <v>10.9</v>
      </c>
      <c r="F44">
        <v>22.6</v>
      </c>
      <c r="G44">
        <v>8.6</v>
      </c>
      <c r="I44">
        <v>3</v>
      </c>
    </row>
    <row r="45" spans="1:9" x14ac:dyDescent="0.3">
      <c r="A45" s="4" t="s">
        <v>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5"/>
  <sheetViews>
    <sheetView topLeftCell="A10" workbookViewId="0">
      <selection sqref="A1:A45"/>
    </sheetView>
  </sheetViews>
  <sheetFormatPr defaultRowHeight="14.4" x14ac:dyDescent="0.3"/>
  <cols>
    <col min="1" max="1" width="37.6640625" bestFit="1" customWidth="1"/>
    <col min="2" max="5" width="9.6640625" bestFit="1" customWidth="1"/>
    <col min="7" max="7" width="9.6640625" bestFit="1" customWidth="1"/>
  </cols>
  <sheetData>
    <row r="1" spans="1:7" x14ac:dyDescent="0.3">
      <c r="B1" s="1">
        <v>42535</v>
      </c>
      <c r="C1" s="1">
        <v>42549</v>
      </c>
      <c r="D1" s="1">
        <v>42563</v>
      </c>
      <c r="E1" s="1">
        <v>42211</v>
      </c>
      <c r="F1" s="1">
        <v>42591</v>
      </c>
      <c r="G1" s="1">
        <v>42605</v>
      </c>
    </row>
    <row r="2" spans="1:7" x14ac:dyDescent="0.3">
      <c r="A2" s="41" t="s">
        <v>32</v>
      </c>
    </row>
    <row r="3" spans="1:7" x14ac:dyDescent="0.3">
      <c r="A3" s="4" t="s">
        <v>1</v>
      </c>
      <c r="C3">
        <v>5.2</v>
      </c>
      <c r="D3">
        <v>7.4</v>
      </c>
      <c r="E3">
        <v>13.2</v>
      </c>
      <c r="F3">
        <v>8.6</v>
      </c>
      <c r="G3">
        <v>9.6999999999999993</v>
      </c>
    </row>
    <row r="4" spans="1:7" x14ac:dyDescent="0.3">
      <c r="A4" s="20" t="s">
        <v>33</v>
      </c>
      <c r="B4">
        <v>53.8</v>
      </c>
      <c r="C4">
        <v>51.2</v>
      </c>
      <c r="D4">
        <v>40</v>
      </c>
      <c r="E4">
        <v>68.900000000000006</v>
      </c>
      <c r="F4">
        <v>79.400000000000006</v>
      </c>
      <c r="G4">
        <v>98.5</v>
      </c>
    </row>
    <row r="5" spans="1:7" x14ac:dyDescent="0.3">
      <c r="A5" s="4" t="s">
        <v>2</v>
      </c>
      <c r="B5">
        <v>29.5</v>
      </c>
      <c r="C5">
        <v>95.9</v>
      </c>
      <c r="D5">
        <v>128.1</v>
      </c>
      <c r="E5">
        <v>32.299999999999997</v>
      </c>
      <c r="F5">
        <v>110</v>
      </c>
      <c r="G5">
        <v>112.4</v>
      </c>
    </row>
    <row r="6" spans="1:7" x14ac:dyDescent="0.3">
      <c r="A6" s="6" t="s">
        <v>30</v>
      </c>
      <c r="B6">
        <v>27.2</v>
      </c>
      <c r="C6">
        <v>165.8</v>
      </c>
      <c r="D6">
        <v>105</v>
      </c>
      <c r="F6">
        <v>79.400000000000006</v>
      </c>
      <c r="G6">
        <v>84.2</v>
      </c>
    </row>
    <row r="7" spans="1:7" ht="27.6" x14ac:dyDescent="0.3">
      <c r="A7" s="4" t="s">
        <v>3</v>
      </c>
      <c r="B7">
        <v>52.9</v>
      </c>
      <c r="C7">
        <v>290.89999999999998</v>
      </c>
      <c r="D7">
        <v>235.9</v>
      </c>
      <c r="F7">
        <v>125</v>
      </c>
      <c r="G7">
        <v>119.1</v>
      </c>
    </row>
    <row r="8" spans="1:7" x14ac:dyDescent="0.3">
      <c r="A8" s="4" t="s">
        <v>5</v>
      </c>
      <c r="C8">
        <v>235.9</v>
      </c>
      <c r="D8">
        <v>60.2</v>
      </c>
      <c r="E8">
        <v>47.9</v>
      </c>
      <c r="F8">
        <v>42.8</v>
      </c>
      <c r="G8">
        <v>104.6</v>
      </c>
    </row>
    <row r="9" spans="1:7" x14ac:dyDescent="0.3">
      <c r="A9" s="20" t="s">
        <v>34</v>
      </c>
      <c r="B9">
        <v>290.89999999999998</v>
      </c>
      <c r="C9">
        <v>648.79999999999995</v>
      </c>
      <c r="D9">
        <v>461.1</v>
      </c>
      <c r="E9">
        <v>686.7</v>
      </c>
      <c r="F9">
        <v>770</v>
      </c>
      <c r="G9">
        <v>488.4</v>
      </c>
    </row>
    <row r="10" spans="1:7" x14ac:dyDescent="0.3">
      <c r="A10" s="4" t="s">
        <v>6</v>
      </c>
      <c r="E10">
        <v>193.5</v>
      </c>
    </row>
    <row r="11" spans="1:7" x14ac:dyDescent="0.3">
      <c r="A11" s="20" t="s">
        <v>35</v>
      </c>
      <c r="B11">
        <v>172.3</v>
      </c>
      <c r="C11">
        <v>387.3</v>
      </c>
      <c r="D11">
        <v>307.60000000000002</v>
      </c>
      <c r="E11">
        <v>195.6</v>
      </c>
      <c r="F11">
        <v>248.1</v>
      </c>
      <c r="G11">
        <v>435.2</v>
      </c>
    </row>
    <row r="12" spans="1:7" x14ac:dyDescent="0.3">
      <c r="A12" s="6" t="s">
        <v>50</v>
      </c>
      <c r="B12">
        <v>178.5</v>
      </c>
      <c r="C12">
        <v>378.4</v>
      </c>
      <c r="D12">
        <v>290.89999999999998</v>
      </c>
      <c r="E12">
        <v>95.8</v>
      </c>
      <c r="F12">
        <v>139.6</v>
      </c>
      <c r="G12">
        <v>138.80000000000001</v>
      </c>
    </row>
    <row r="13" spans="1:7" x14ac:dyDescent="0.3">
      <c r="A13" s="21" t="s">
        <v>36</v>
      </c>
    </row>
    <row r="14" spans="1:7" x14ac:dyDescent="0.3">
      <c r="A14" s="4" t="s">
        <v>7</v>
      </c>
    </row>
    <row r="15" spans="1:7" x14ac:dyDescent="0.3">
      <c r="A15" s="4" t="s">
        <v>8</v>
      </c>
      <c r="B15">
        <v>214.3</v>
      </c>
      <c r="C15">
        <v>866.4</v>
      </c>
      <c r="D15">
        <v>165.8</v>
      </c>
      <c r="E15">
        <v>139.6</v>
      </c>
      <c r="F15">
        <v>133.30000000000001</v>
      </c>
      <c r="G15">
        <v>248.9</v>
      </c>
    </row>
    <row r="16" spans="1:7" x14ac:dyDescent="0.3">
      <c r="A16" s="4" t="s">
        <v>9</v>
      </c>
      <c r="B16">
        <v>122.3</v>
      </c>
      <c r="C16">
        <v>127.4</v>
      </c>
      <c r="D16">
        <v>62.4</v>
      </c>
      <c r="E16">
        <v>127.4</v>
      </c>
      <c r="F16">
        <v>111.2</v>
      </c>
      <c r="G16">
        <v>261.3</v>
      </c>
    </row>
    <row r="17" spans="1:7" x14ac:dyDescent="0.3">
      <c r="A17" s="20" t="s">
        <v>37</v>
      </c>
      <c r="B17">
        <v>131.4</v>
      </c>
      <c r="C17">
        <v>90.9</v>
      </c>
      <c r="D17">
        <v>81.599999999999994</v>
      </c>
      <c r="E17">
        <v>76.7</v>
      </c>
      <c r="F17">
        <v>93.4</v>
      </c>
      <c r="G17">
        <v>114.6</v>
      </c>
    </row>
    <row r="18" spans="1:7" x14ac:dyDescent="0.3">
      <c r="A18" s="20" t="s">
        <v>38</v>
      </c>
      <c r="B18">
        <v>146.69999999999999</v>
      </c>
      <c r="C18">
        <v>105.4</v>
      </c>
      <c r="D18">
        <v>115.3</v>
      </c>
      <c r="E18">
        <v>135.4</v>
      </c>
      <c r="F18">
        <v>224.7</v>
      </c>
      <c r="G18">
        <v>190.4</v>
      </c>
    </row>
    <row r="19" spans="1:7" ht="26.4" x14ac:dyDescent="0.3">
      <c r="A19" s="20" t="s">
        <v>39</v>
      </c>
    </row>
    <row r="20" spans="1:7" x14ac:dyDescent="0.3">
      <c r="A20" s="20" t="s">
        <v>40</v>
      </c>
      <c r="B20">
        <v>149.69999999999999</v>
      </c>
      <c r="C20">
        <v>118.7</v>
      </c>
      <c r="D20">
        <v>85.5</v>
      </c>
      <c r="E20">
        <v>67.599999999999994</v>
      </c>
      <c r="F20">
        <v>172.3</v>
      </c>
      <c r="G20">
        <v>206.4</v>
      </c>
    </row>
    <row r="21" spans="1:7" x14ac:dyDescent="0.3">
      <c r="A21" s="4" t="s">
        <v>13</v>
      </c>
      <c r="D21">
        <v>28.1</v>
      </c>
      <c r="E21">
        <v>18.7</v>
      </c>
      <c r="F21">
        <v>45</v>
      </c>
      <c r="G21">
        <v>88.4</v>
      </c>
    </row>
    <row r="22" spans="1:7" x14ac:dyDescent="0.3">
      <c r="A22" s="4" t="s">
        <v>14</v>
      </c>
      <c r="B22">
        <v>101.4</v>
      </c>
      <c r="C22">
        <v>65.7</v>
      </c>
      <c r="E22">
        <v>107.1</v>
      </c>
      <c r="F22">
        <v>60</v>
      </c>
      <c r="G22">
        <v>146.69999999999999</v>
      </c>
    </row>
    <row r="23" spans="1:7" x14ac:dyDescent="0.3">
      <c r="A23" s="6" t="s">
        <v>28</v>
      </c>
    </row>
    <row r="24" spans="1:7" x14ac:dyDescent="0.3">
      <c r="A24" s="6" t="s">
        <v>41</v>
      </c>
    </row>
    <row r="25" spans="1:7" x14ac:dyDescent="0.3">
      <c r="A25" s="87" t="s">
        <v>114</v>
      </c>
    </row>
    <row r="26" spans="1:7" x14ac:dyDescent="0.3">
      <c r="A26" s="6" t="s">
        <v>74</v>
      </c>
      <c r="B26">
        <v>1</v>
      </c>
      <c r="C26">
        <v>12.1</v>
      </c>
      <c r="D26">
        <v>44.1</v>
      </c>
      <c r="E26">
        <v>4.0999999999999996</v>
      </c>
    </row>
    <row r="27" spans="1:7" x14ac:dyDescent="0.3">
      <c r="A27" s="92" t="s">
        <v>113</v>
      </c>
      <c r="B27">
        <v>63.7</v>
      </c>
      <c r="C27">
        <v>34.1</v>
      </c>
      <c r="D27">
        <v>26.2</v>
      </c>
      <c r="E27">
        <v>98.8</v>
      </c>
      <c r="F27">
        <v>30.5</v>
      </c>
      <c r="G27">
        <v>110.6</v>
      </c>
    </row>
    <row r="31" spans="1:7" x14ac:dyDescent="0.3">
      <c r="A31" s="3"/>
      <c r="B31" s="1">
        <v>42535</v>
      </c>
      <c r="C31" s="1">
        <v>42549</v>
      </c>
      <c r="D31" s="1">
        <v>42563</v>
      </c>
      <c r="E31" s="1">
        <v>42211</v>
      </c>
      <c r="F31" s="1">
        <v>42591</v>
      </c>
      <c r="G31" s="1">
        <v>42605</v>
      </c>
    </row>
    <row r="32" spans="1:7" x14ac:dyDescent="0.3">
      <c r="A32" s="3" t="s">
        <v>73</v>
      </c>
      <c r="B32">
        <v>13.4</v>
      </c>
      <c r="C32">
        <v>19.5</v>
      </c>
      <c r="E32">
        <v>16</v>
      </c>
      <c r="F32">
        <v>8.4</v>
      </c>
      <c r="G32">
        <v>10.8</v>
      </c>
    </row>
    <row r="33" spans="1:7" x14ac:dyDescent="0.3">
      <c r="A33" s="3" t="s">
        <v>44</v>
      </c>
      <c r="B33">
        <v>27.5</v>
      </c>
      <c r="E33">
        <v>344.8</v>
      </c>
      <c r="F33">
        <v>133.4</v>
      </c>
      <c r="G33">
        <v>53.8</v>
      </c>
    </row>
    <row r="34" spans="1:7" x14ac:dyDescent="0.3">
      <c r="A34" s="33" t="s">
        <v>45</v>
      </c>
    </row>
    <row r="35" spans="1:7" x14ac:dyDescent="0.3">
      <c r="A35" s="4" t="s">
        <v>18</v>
      </c>
      <c r="B35">
        <v>25.9</v>
      </c>
      <c r="C35">
        <v>27.5</v>
      </c>
      <c r="D35">
        <v>84.2</v>
      </c>
      <c r="E35">
        <v>2419.6</v>
      </c>
      <c r="F35">
        <v>25.9</v>
      </c>
      <c r="G35">
        <v>191.8</v>
      </c>
    </row>
    <row r="36" spans="1:7" x14ac:dyDescent="0.3">
      <c r="A36" s="4" t="s">
        <v>19</v>
      </c>
      <c r="B36">
        <v>43.5</v>
      </c>
      <c r="C36">
        <v>44.8</v>
      </c>
      <c r="D36">
        <v>50.4</v>
      </c>
      <c r="E36">
        <v>64.5</v>
      </c>
      <c r="F36">
        <v>15.6</v>
      </c>
      <c r="G36">
        <v>547.5</v>
      </c>
    </row>
    <row r="37" spans="1:7" x14ac:dyDescent="0.3">
      <c r="A37" s="4" t="s">
        <v>20</v>
      </c>
      <c r="B37">
        <v>72.3</v>
      </c>
      <c r="C37">
        <v>43.5</v>
      </c>
      <c r="D37">
        <v>34.5</v>
      </c>
      <c r="E37">
        <v>60.9</v>
      </c>
      <c r="F37">
        <v>9.8000000000000007</v>
      </c>
      <c r="G37">
        <v>547.5</v>
      </c>
    </row>
    <row r="38" spans="1:7" x14ac:dyDescent="0.3">
      <c r="A38" s="4" t="s">
        <v>21</v>
      </c>
      <c r="B38">
        <v>62</v>
      </c>
      <c r="C38">
        <v>49.5</v>
      </c>
      <c r="D38">
        <v>53.8</v>
      </c>
      <c r="E38">
        <v>57.3</v>
      </c>
      <c r="F38">
        <v>13.1</v>
      </c>
      <c r="G38">
        <v>365.4</v>
      </c>
    </row>
    <row r="39" spans="1:7" x14ac:dyDescent="0.3">
      <c r="A39" s="6" t="s">
        <v>78</v>
      </c>
    </row>
    <row r="40" spans="1:7" x14ac:dyDescent="0.3">
      <c r="A40" s="4" t="s">
        <v>22</v>
      </c>
      <c r="B40">
        <v>46.4</v>
      </c>
      <c r="C40">
        <v>64.400000000000006</v>
      </c>
      <c r="D40">
        <v>17.3</v>
      </c>
      <c r="E40">
        <v>25.3</v>
      </c>
      <c r="F40">
        <v>22.8</v>
      </c>
      <c r="G40">
        <v>43.1</v>
      </c>
    </row>
    <row r="41" spans="1:7" x14ac:dyDescent="0.3">
      <c r="A41" s="4" t="s">
        <v>23</v>
      </c>
      <c r="B41">
        <v>76.7</v>
      </c>
      <c r="D41">
        <v>25.9</v>
      </c>
      <c r="F41">
        <v>13.1</v>
      </c>
    </row>
    <row r="42" spans="1:7" x14ac:dyDescent="0.3">
      <c r="A42" s="4" t="s">
        <v>24</v>
      </c>
      <c r="B42">
        <v>73.3</v>
      </c>
      <c r="C42">
        <v>20.100000000000001</v>
      </c>
      <c r="D42">
        <v>63.7</v>
      </c>
      <c r="E42">
        <v>7.5</v>
      </c>
      <c r="F42">
        <v>9.8000000000000007</v>
      </c>
      <c r="G42">
        <v>23.3</v>
      </c>
    </row>
    <row r="43" spans="1:7" x14ac:dyDescent="0.3">
      <c r="A43" s="4" t="s">
        <v>25</v>
      </c>
    </row>
    <row r="44" spans="1:7" x14ac:dyDescent="0.3">
      <c r="A44" s="4" t="s">
        <v>26</v>
      </c>
      <c r="B44">
        <v>38.4</v>
      </c>
      <c r="C44">
        <v>18.899999999999999</v>
      </c>
      <c r="D44">
        <v>23.3</v>
      </c>
      <c r="E44">
        <v>5.2</v>
      </c>
      <c r="F44">
        <v>2</v>
      </c>
      <c r="G44">
        <v>39.299999999999997</v>
      </c>
    </row>
    <row r="45" spans="1:7" x14ac:dyDescent="0.3">
      <c r="A45" s="4" t="s">
        <v>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5"/>
  <sheetViews>
    <sheetView topLeftCell="A10" workbookViewId="0">
      <selection activeCell="B31" sqref="B31:G44"/>
    </sheetView>
  </sheetViews>
  <sheetFormatPr defaultRowHeight="14.4" x14ac:dyDescent="0.3"/>
  <cols>
    <col min="1" max="1" width="37.6640625" bestFit="1" customWidth="1"/>
  </cols>
  <sheetData>
    <row r="1" spans="1:7" x14ac:dyDescent="0.3">
      <c r="B1" s="90">
        <v>42899</v>
      </c>
      <c r="C1" s="90">
        <v>42913</v>
      </c>
      <c r="D1" s="90">
        <v>42927</v>
      </c>
      <c r="E1" s="90">
        <v>42941</v>
      </c>
      <c r="F1" s="90">
        <v>42955</v>
      </c>
      <c r="G1" s="90">
        <v>42969</v>
      </c>
    </row>
    <row r="2" spans="1:7" x14ac:dyDescent="0.3">
      <c r="A2" s="41" t="s">
        <v>32</v>
      </c>
    </row>
    <row r="3" spans="1:7" x14ac:dyDescent="0.3">
      <c r="A3" s="4" t="s">
        <v>1</v>
      </c>
      <c r="B3">
        <v>41</v>
      </c>
      <c r="C3">
        <v>35.9</v>
      </c>
      <c r="D3">
        <v>7.5</v>
      </c>
      <c r="E3">
        <v>24.9</v>
      </c>
      <c r="F3">
        <v>42.8</v>
      </c>
      <c r="G3">
        <v>5.2</v>
      </c>
    </row>
    <row r="4" spans="1:7" x14ac:dyDescent="0.3">
      <c r="A4" s="20" t="s">
        <v>33</v>
      </c>
      <c r="B4">
        <v>21.8</v>
      </c>
      <c r="C4">
        <v>26.9</v>
      </c>
      <c r="D4">
        <v>25.6</v>
      </c>
      <c r="E4">
        <v>111.2</v>
      </c>
      <c r="F4">
        <v>67</v>
      </c>
      <c r="G4">
        <v>61.3</v>
      </c>
    </row>
    <row r="5" spans="1:7" x14ac:dyDescent="0.3">
      <c r="A5" s="4" t="s">
        <v>2</v>
      </c>
      <c r="B5">
        <v>27.5</v>
      </c>
      <c r="C5">
        <v>36.299999999999997</v>
      </c>
      <c r="D5">
        <v>416</v>
      </c>
      <c r="E5">
        <v>167.4</v>
      </c>
      <c r="F5">
        <v>285.10000000000002</v>
      </c>
      <c r="G5">
        <v>172.2</v>
      </c>
    </row>
    <row r="6" spans="1:7" x14ac:dyDescent="0.3">
      <c r="A6" s="6" t="s">
        <v>30</v>
      </c>
      <c r="B6">
        <v>48.7</v>
      </c>
      <c r="C6">
        <v>35.5</v>
      </c>
      <c r="D6">
        <v>32.700000000000003</v>
      </c>
      <c r="E6">
        <v>74.400000000000006</v>
      </c>
      <c r="F6">
        <v>209.8</v>
      </c>
      <c r="G6">
        <v>157.6</v>
      </c>
    </row>
    <row r="7" spans="1:7" ht="27.6" x14ac:dyDescent="0.3">
      <c r="A7" s="4" t="s">
        <v>3</v>
      </c>
      <c r="B7">
        <v>34.1</v>
      </c>
      <c r="C7">
        <v>37.9</v>
      </c>
      <c r="D7">
        <v>38.4</v>
      </c>
      <c r="E7">
        <v>140.1</v>
      </c>
      <c r="F7">
        <v>193.5</v>
      </c>
      <c r="G7">
        <v>96</v>
      </c>
    </row>
    <row r="8" spans="1:7" x14ac:dyDescent="0.3">
      <c r="A8" s="4" t="s">
        <v>5</v>
      </c>
      <c r="B8">
        <v>49.6</v>
      </c>
      <c r="D8">
        <v>65</v>
      </c>
      <c r="E8">
        <v>137.9</v>
      </c>
      <c r="F8">
        <v>125</v>
      </c>
      <c r="G8">
        <v>24.6</v>
      </c>
    </row>
    <row r="9" spans="1:7" x14ac:dyDescent="0.3">
      <c r="A9" s="20" t="s">
        <v>34</v>
      </c>
      <c r="B9">
        <v>57.3</v>
      </c>
      <c r="C9">
        <v>68.400000000000006</v>
      </c>
      <c r="D9">
        <v>214.3</v>
      </c>
      <c r="E9">
        <v>488.4</v>
      </c>
      <c r="F9">
        <v>275.5</v>
      </c>
    </row>
    <row r="10" spans="1:7" x14ac:dyDescent="0.3">
      <c r="A10" s="4" t="s">
        <v>6</v>
      </c>
      <c r="C10">
        <v>59.4</v>
      </c>
      <c r="D10">
        <v>90.8</v>
      </c>
      <c r="E10">
        <v>261.3</v>
      </c>
      <c r="G10">
        <v>90.6</v>
      </c>
    </row>
    <row r="11" spans="1:7" x14ac:dyDescent="0.3">
      <c r="A11" s="20" t="s">
        <v>35</v>
      </c>
      <c r="B11">
        <v>67.7</v>
      </c>
      <c r="C11">
        <v>86.2</v>
      </c>
      <c r="D11">
        <v>160.69999999999999</v>
      </c>
      <c r="E11">
        <v>517.20000000000005</v>
      </c>
      <c r="F11">
        <v>235.9</v>
      </c>
      <c r="G11">
        <v>224.7</v>
      </c>
    </row>
    <row r="12" spans="1:7" x14ac:dyDescent="0.3">
      <c r="A12" s="6" t="s">
        <v>50</v>
      </c>
      <c r="B12">
        <v>102.2</v>
      </c>
      <c r="C12">
        <v>130.9</v>
      </c>
      <c r="E12">
        <v>547.5</v>
      </c>
      <c r="F12">
        <v>387.3</v>
      </c>
    </row>
    <row r="13" spans="1:7" x14ac:dyDescent="0.3">
      <c r="A13" s="21" t="s">
        <v>36</v>
      </c>
    </row>
    <row r="14" spans="1:7" x14ac:dyDescent="0.3">
      <c r="A14" s="4" t="s">
        <v>7</v>
      </c>
    </row>
    <row r="15" spans="1:7" x14ac:dyDescent="0.3">
      <c r="A15" s="4" t="s">
        <v>8</v>
      </c>
      <c r="B15">
        <v>129.6</v>
      </c>
      <c r="C15">
        <v>410.6</v>
      </c>
      <c r="D15">
        <v>260.3</v>
      </c>
      <c r="E15">
        <v>258.89999999999998</v>
      </c>
      <c r="F15">
        <v>816.4</v>
      </c>
      <c r="G15">
        <v>290.89999999999998</v>
      </c>
    </row>
    <row r="16" spans="1:7" x14ac:dyDescent="0.3">
      <c r="A16" s="4" t="s">
        <v>9</v>
      </c>
      <c r="B16">
        <v>81.3</v>
      </c>
      <c r="C16">
        <v>344.8</v>
      </c>
      <c r="D16">
        <v>686.7</v>
      </c>
      <c r="E16">
        <v>686.7</v>
      </c>
      <c r="F16">
        <v>1119.9000000000001</v>
      </c>
      <c r="G16">
        <v>248.1</v>
      </c>
    </row>
    <row r="17" spans="1:7" x14ac:dyDescent="0.3">
      <c r="A17" s="20" t="s">
        <v>37</v>
      </c>
      <c r="B17">
        <v>125.9</v>
      </c>
      <c r="C17">
        <v>261.3</v>
      </c>
      <c r="D17">
        <v>547.5</v>
      </c>
      <c r="F17">
        <v>816.4</v>
      </c>
      <c r="G17">
        <v>106.7</v>
      </c>
    </row>
    <row r="18" spans="1:7" x14ac:dyDescent="0.3">
      <c r="A18" s="20" t="s">
        <v>38</v>
      </c>
      <c r="B18">
        <v>83.6</v>
      </c>
      <c r="C18">
        <v>224.7</v>
      </c>
      <c r="D18">
        <v>387.3</v>
      </c>
      <c r="E18">
        <v>547.5</v>
      </c>
      <c r="F18">
        <v>721.5</v>
      </c>
      <c r="G18">
        <v>201.4</v>
      </c>
    </row>
    <row r="19" spans="1:7" ht="26.4" x14ac:dyDescent="0.3">
      <c r="A19" s="20" t="s">
        <v>39</v>
      </c>
    </row>
    <row r="20" spans="1:7" x14ac:dyDescent="0.3">
      <c r="A20" s="20" t="s">
        <v>40</v>
      </c>
      <c r="B20">
        <v>129.6</v>
      </c>
      <c r="C20">
        <v>272.3</v>
      </c>
      <c r="D20">
        <v>224.7</v>
      </c>
      <c r="E20">
        <v>613.1</v>
      </c>
      <c r="F20">
        <v>172.5</v>
      </c>
      <c r="G20">
        <v>121.1</v>
      </c>
    </row>
    <row r="21" spans="1:7" x14ac:dyDescent="0.3">
      <c r="A21" s="4" t="s">
        <v>13</v>
      </c>
      <c r="B21">
        <v>96</v>
      </c>
      <c r="C21">
        <v>129.1</v>
      </c>
      <c r="D21">
        <v>98.8</v>
      </c>
      <c r="G21">
        <v>55.6</v>
      </c>
    </row>
    <row r="22" spans="1:7" x14ac:dyDescent="0.3">
      <c r="A22" s="4" t="s">
        <v>14</v>
      </c>
      <c r="B22">
        <v>105</v>
      </c>
      <c r="C22">
        <v>111.2</v>
      </c>
      <c r="D22">
        <v>83.3</v>
      </c>
      <c r="E22">
        <v>228.2</v>
      </c>
      <c r="F22">
        <v>133.30000000000001</v>
      </c>
      <c r="G22">
        <v>96</v>
      </c>
    </row>
    <row r="23" spans="1:7" x14ac:dyDescent="0.3">
      <c r="A23" s="6" t="s">
        <v>28</v>
      </c>
    </row>
    <row r="24" spans="1:7" x14ac:dyDescent="0.3">
      <c r="A24" s="6" t="s">
        <v>41</v>
      </c>
    </row>
    <row r="25" spans="1:7" x14ac:dyDescent="0.3">
      <c r="A25" s="87" t="s">
        <v>114</v>
      </c>
    </row>
    <row r="26" spans="1:7" x14ac:dyDescent="0.3">
      <c r="A26" s="6" t="s">
        <v>74</v>
      </c>
      <c r="B26">
        <v>3.1</v>
      </c>
      <c r="C26">
        <v>3.1</v>
      </c>
      <c r="D26">
        <v>2</v>
      </c>
      <c r="E26">
        <v>40.4</v>
      </c>
      <c r="F26">
        <v>11</v>
      </c>
    </row>
    <row r="27" spans="1:7" x14ac:dyDescent="0.3">
      <c r="A27" s="92" t="s">
        <v>113</v>
      </c>
      <c r="B27">
        <v>105</v>
      </c>
      <c r="C27">
        <v>96</v>
      </c>
      <c r="D27">
        <v>88.4</v>
      </c>
      <c r="E27">
        <v>137.6</v>
      </c>
      <c r="F27">
        <v>90.8</v>
      </c>
      <c r="G27">
        <v>129.6</v>
      </c>
    </row>
    <row r="31" spans="1:7" x14ac:dyDescent="0.3">
      <c r="A31" s="3"/>
      <c r="B31" s="90">
        <v>42899</v>
      </c>
      <c r="C31" s="90">
        <v>42913</v>
      </c>
      <c r="D31" s="90">
        <v>42927</v>
      </c>
      <c r="E31" s="90">
        <v>42941</v>
      </c>
      <c r="F31" s="90">
        <v>42955</v>
      </c>
      <c r="G31" s="90">
        <v>42969</v>
      </c>
    </row>
    <row r="32" spans="1:7" x14ac:dyDescent="0.3">
      <c r="A32" s="3" t="s">
        <v>73</v>
      </c>
      <c r="B32">
        <v>24.6</v>
      </c>
      <c r="D32">
        <v>42.8</v>
      </c>
      <c r="E32">
        <v>45.7</v>
      </c>
      <c r="F32">
        <v>45.7</v>
      </c>
    </row>
    <row r="33" spans="1:7" x14ac:dyDescent="0.3">
      <c r="A33" s="3" t="s">
        <v>44</v>
      </c>
      <c r="B33">
        <v>12.2</v>
      </c>
      <c r="D33">
        <v>75.900000000000006</v>
      </c>
      <c r="E33">
        <v>209.8</v>
      </c>
      <c r="F33">
        <v>209.8</v>
      </c>
    </row>
    <row r="34" spans="1:7" x14ac:dyDescent="0.3">
      <c r="A34" s="33" t="s">
        <v>45</v>
      </c>
    </row>
    <row r="35" spans="1:7" x14ac:dyDescent="0.3">
      <c r="A35" s="4" t="s">
        <v>18</v>
      </c>
      <c r="D35">
        <v>55.6</v>
      </c>
      <c r="E35">
        <v>547.5</v>
      </c>
      <c r="F35">
        <v>547.5</v>
      </c>
      <c r="G35">
        <v>66.3</v>
      </c>
    </row>
    <row r="36" spans="1:7" x14ac:dyDescent="0.3">
      <c r="A36" s="4" t="s">
        <v>19</v>
      </c>
      <c r="B36">
        <v>27.9</v>
      </c>
      <c r="C36">
        <v>26.2</v>
      </c>
      <c r="D36">
        <v>56.3</v>
      </c>
      <c r="G36">
        <v>65.7</v>
      </c>
    </row>
    <row r="37" spans="1:7" x14ac:dyDescent="0.3">
      <c r="A37" s="4" t="s">
        <v>20</v>
      </c>
      <c r="C37">
        <v>40.4</v>
      </c>
      <c r="D37">
        <v>46.5</v>
      </c>
      <c r="G37">
        <v>24.1</v>
      </c>
    </row>
    <row r="38" spans="1:7" x14ac:dyDescent="0.3">
      <c r="A38" s="4" t="s">
        <v>21</v>
      </c>
      <c r="B38">
        <v>48</v>
      </c>
      <c r="C38">
        <v>63.7</v>
      </c>
      <c r="D38">
        <v>114.5</v>
      </c>
      <c r="E38">
        <v>93.3</v>
      </c>
      <c r="F38">
        <v>93.3</v>
      </c>
    </row>
    <row r="39" spans="1:7" x14ac:dyDescent="0.3">
      <c r="A39" s="6" t="s">
        <v>78</v>
      </c>
    </row>
    <row r="40" spans="1:7" x14ac:dyDescent="0.3">
      <c r="A40" s="4" t="s">
        <v>22</v>
      </c>
      <c r="B40">
        <v>41.4</v>
      </c>
      <c r="C40">
        <v>33.1</v>
      </c>
      <c r="D40">
        <v>61.3</v>
      </c>
      <c r="E40">
        <v>60.9</v>
      </c>
      <c r="F40">
        <v>60.9</v>
      </c>
      <c r="G40">
        <v>83.6</v>
      </c>
    </row>
    <row r="41" spans="1:7" x14ac:dyDescent="0.3">
      <c r="A41" s="4" t="s">
        <v>23</v>
      </c>
      <c r="B41">
        <v>34.1</v>
      </c>
      <c r="C41">
        <v>90.8</v>
      </c>
      <c r="D41">
        <v>69.7</v>
      </c>
      <c r="E41">
        <v>67.599999999999994</v>
      </c>
      <c r="F41">
        <v>67.599999999999994</v>
      </c>
      <c r="G41">
        <v>866.4</v>
      </c>
    </row>
    <row r="42" spans="1:7" x14ac:dyDescent="0.3">
      <c r="A42" s="4" t="s">
        <v>24</v>
      </c>
      <c r="B42">
        <v>41.4</v>
      </c>
      <c r="C42">
        <v>38.4</v>
      </c>
      <c r="D42">
        <v>74.3</v>
      </c>
      <c r="E42">
        <v>86</v>
      </c>
      <c r="F42">
        <v>86</v>
      </c>
      <c r="G42">
        <v>35.9</v>
      </c>
    </row>
    <row r="43" spans="1:7" x14ac:dyDescent="0.3">
      <c r="A43" s="4" t="s">
        <v>25</v>
      </c>
    </row>
    <row r="44" spans="1:7" x14ac:dyDescent="0.3">
      <c r="A44" s="4" t="s">
        <v>26</v>
      </c>
      <c r="B44">
        <v>18.899999999999999</v>
      </c>
      <c r="C44">
        <v>30.1</v>
      </c>
      <c r="D44">
        <v>38.299999999999997</v>
      </c>
      <c r="E44">
        <v>47.3</v>
      </c>
      <c r="F44">
        <v>47.3</v>
      </c>
      <c r="G44">
        <v>30.9</v>
      </c>
    </row>
    <row r="45" spans="1:7" x14ac:dyDescent="0.3">
      <c r="A45" s="4" t="s">
        <v>27</v>
      </c>
    </row>
  </sheetData>
  <pageMargins left="0.7" right="0.7" top="0.75" bottom="0.75" header="0.3" footer="0.3"/>
  <pageSetup orientation="portrait" horizontalDpi="90" verticalDpi="9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5"/>
  <sheetViews>
    <sheetView topLeftCell="A10" workbookViewId="0">
      <selection activeCell="A29" sqref="A29"/>
    </sheetView>
  </sheetViews>
  <sheetFormatPr defaultRowHeight="14.4" x14ac:dyDescent="0.3"/>
  <cols>
    <col min="1" max="1" width="37.6640625" bestFit="1" customWidth="1"/>
    <col min="2" max="7" width="9.6640625" bestFit="1" customWidth="1"/>
  </cols>
  <sheetData>
    <row r="1" spans="1:7" x14ac:dyDescent="0.3">
      <c r="B1" s="1">
        <v>43263</v>
      </c>
      <c r="C1" s="1">
        <v>43277</v>
      </c>
      <c r="D1" s="1">
        <v>43291</v>
      </c>
      <c r="E1" s="1">
        <v>43305</v>
      </c>
      <c r="F1" s="1">
        <v>43319</v>
      </c>
      <c r="G1" s="1">
        <v>43333</v>
      </c>
    </row>
    <row r="2" spans="1:7" x14ac:dyDescent="0.3">
      <c r="A2" s="41" t="s">
        <v>32</v>
      </c>
    </row>
    <row r="3" spans="1:7" x14ac:dyDescent="0.3">
      <c r="A3" s="4" t="s">
        <v>1</v>
      </c>
      <c r="B3">
        <v>2</v>
      </c>
      <c r="C3">
        <v>6.3</v>
      </c>
      <c r="D3">
        <v>1</v>
      </c>
      <c r="E3">
        <v>5.2</v>
      </c>
      <c r="F3">
        <v>46.4</v>
      </c>
      <c r="G3">
        <v>10.9</v>
      </c>
    </row>
    <row r="4" spans="1:7" x14ac:dyDescent="0.3">
      <c r="A4" s="20" t="s">
        <v>33</v>
      </c>
      <c r="B4">
        <v>53.7</v>
      </c>
      <c r="C4">
        <v>48</v>
      </c>
      <c r="D4">
        <v>19.5</v>
      </c>
      <c r="E4">
        <v>57.3</v>
      </c>
      <c r="G4">
        <v>38.4</v>
      </c>
    </row>
    <row r="5" spans="1:7" x14ac:dyDescent="0.3">
      <c r="A5" s="4" t="s">
        <v>2</v>
      </c>
      <c r="B5">
        <v>72.3</v>
      </c>
      <c r="C5">
        <v>218.7</v>
      </c>
      <c r="D5">
        <v>53.8</v>
      </c>
      <c r="E5">
        <v>140.1</v>
      </c>
      <c r="F5">
        <v>46.5</v>
      </c>
      <c r="G5">
        <v>85.5</v>
      </c>
    </row>
    <row r="6" spans="1:7" x14ac:dyDescent="0.3">
      <c r="A6" s="6" t="s">
        <v>30</v>
      </c>
      <c r="B6">
        <v>22.6</v>
      </c>
      <c r="C6">
        <v>410.6</v>
      </c>
      <c r="D6">
        <v>18.7</v>
      </c>
      <c r="E6">
        <v>121</v>
      </c>
      <c r="F6">
        <v>83.6</v>
      </c>
      <c r="G6">
        <v>69.7</v>
      </c>
    </row>
    <row r="7" spans="1:7" ht="27.6" x14ac:dyDescent="0.3">
      <c r="A7" s="4" t="s">
        <v>3</v>
      </c>
      <c r="B7">
        <v>88</v>
      </c>
      <c r="C7">
        <v>410.6</v>
      </c>
      <c r="D7">
        <v>21.3</v>
      </c>
      <c r="E7">
        <v>72.7</v>
      </c>
      <c r="F7">
        <v>79.400000000000006</v>
      </c>
      <c r="G7">
        <v>88.2</v>
      </c>
    </row>
    <row r="8" spans="1:7" x14ac:dyDescent="0.3">
      <c r="A8" s="4" t="s">
        <v>5</v>
      </c>
      <c r="C8">
        <v>137.4</v>
      </c>
      <c r="D8">
        <v>69.099999999999994</v>
      </c>
      <c r="F8">
        <v>90.8</v>
      </c>
      <c r="G8">
        <v>48</v>
      </c>
    </row>
    <row r="9" spans="1:7" x14ac:dyDescent="0.3">
      <c r="A9" s="20" t="s">
        <v>34</v>
      </c>
      <c r="B9">
        <v>80</v>
      </c>
      <c r="C9">
        <v>290.89999999999998</v>
      </c>
      <c r="D9">
        <v>95.9</v>
      </c>
      <c r="E9">
        <v>313</v>
      </c>
      <c r="F9">
        <v>129.6</v>
      </c>
      <c r="G9">
        <v>61.3</v>
      </c>
    </row>
    <row r="10" spans="1:7" x14ac:dyDescent="0.3">
      <c r="A10" s="4" t="s">
        <v>6</v>
      </c>
      <c r="B10">
        <v>63.1</v>
      </c>
      <c r="C10">
        <v>275.5</v>
      </c>
      <c r="D10">
        <v>133.30000000000001</v>
      </c>
      <c r="E10">
        <v>27.8</v>
      </c>
      <c r="F10">
        <v>90.8</v>
      </c>
      <c r="G10">
        <v>39.9</v>
      </c>
    </row>
    <row r="11" spans="1:7" x14ac:dyDescent="0.3">
      <c r="A11" s="20" t="s">
        <v>35</v>
      </c>
      <c r="B11">
        <v>98.8</v>
      </c>
      <c r="C11">
        <v>816.4</v>
      </c>
      <c r="D11">
        <v>146.69999999999999</v>
      </c>
      <c r="E11">
        <v>579.4</v>
      </c>
      <c r="G11">
        <v>95.9</v>
      </c>
    </row>
    <row r="12" spans="1:7" x14ac:dyDescent="0.3">
      <c r="A12" s="6" t="s">
        <v>50</v>
      </c>
      <c r="B12">
        <v>191.8</v>
      </c>
      <c r="C12">
        <v>1413.6</v>
      </c>
      <c r="D12">
        <v>191.8</v>
      </c>
      <c r="E12">
        <v>980.4</v>
      </c>
      <c r="F12">
        <v>209.8</v>
      </c>
      <c r="G12">
        <v>114.5</v>
      </c>
    </row>
    <row r="13" spans="1:7" x14ac:dyDescent="0.3">
      <c r="A13" s="21" t="s">
        <v>36</v>
      </c>
    </row>
    <row r="14" spans="1:7" x14ac:dyDescent="0.3">
      <c r="A14" s="4" t="s">
        <v>7</v>
      </c>
    </row>
    <row r="15" spans="1:7" x14ac:dyDescent="0.3">
      <c r="A15" s="4" t="s">
        <v>8</v>
      </c>
      <c r="C15">
        <v>1986.3</v>
      </c>
      <c r="D15">
        <v>410.6</v>
      </c>
      <c r="E15">
        <v>1203.3</v>
      </c>
      <c r="F15">
        <v>307.60000000000002</v>
      </c>
      <c r="G15">
        <v>204.6</v>
      </c>
    </row>
    <row r="16" spans="1:7" x14ac:dyDescent="0.3">
      <c r="A16" s="4" t="s">
        <v>9</v>
      </c>
      <c r="B16">
        <v>206.4</v>
      </c>
      <c r="C16">
        <v>1299.7</v>
      </c>
      <c r="D16">
        <v>228.2</v>
      </c>
      <c r="E16">
        <v>410.6</v>
      </c>
      <c r="F16">
        <v>365.4</v>
      </c>
      <c r="G16">
        <v>166.4</v>
      </c>
    </row>
    <row r="17" spans="1:7" x14ac:dyDescent="0.3">
      <c r="A17" s="20" t="s">
        <v>37</v>
      </c>
      <c r="B17">
        <v>248.1</v>
      </c>
      <c r="C17">
        <v>1413.6</v>
      </c>
      <c r="D17">
        <v>272.3</v>
      </c>
      <c r="E17">
        <v>478.6</v>
      </c>
      <c r="F17">
        <v>248.1</v>
      </c>
    </row>
    <row r="18" spans="1:7" x14ac:dyDescent="0.3">
      <c r="A18" s="20" t="s">
        <v>38</v>
      </c>
      <c r="B18">
        <v>260.3</v>
      </c>
      <c r="C18">
        <v>2419.6</v>
      </c>
      <c r="D18">
        <v>151.5</v>
      </c>
      <c r="E18">
        <v>248.9</v>
      </c>
    </row>
    <row r="19" spans="1:7" ht="26.4" x14ac:dyDescent="0.3">
      <c r="A19" s="20" t="s">
        <v>39</v>
      </c>
    </row>
    <row r="20" spans="1:7" x14ac:dyDescent="0.3">
      <c r="A20" s="20" t="s">
        <v>40</v>
      </c>
      <c r="B20">
        <v>185</v>
      </c>
      <c r="C20">
        <v>1986.3</v>
      </c>
      <c r="D20">
        <v>172.2</v>
      </c>
      <c r="E20">
        <v>260.3</v>
      </c>
      <c r="F20">
        <v>206.4</v>
      </c>
      <c r="G20">
        <v>157.6</v>
      </c>
    </row>
    <row r="21" spans="1:7" x14ac:dyDescent="0.3">
      <c r="A21" s="4" t="s">
        <v>13</v>
      </c>
      <c r="C21">
        <v>2419.6</v>
      </c>
      <c r="D21">
        <v>122.3</v>
      </c>
      <c r="E21">
        <v>104.6</v>
      </c>
      <c r="G21">
        <v>146.69999999999999</v>
      </c>
    </row>
    <row r="22" spans="1:7" x14ac:dyDescent="0.3">
      <c r="A22" s="4" t="s">
        <v>14</v>
      </c>
      <c r="B22">
        <v>118.7</v>
      </c>
      <c r="C22">
        <v>1046.2</v>
      </c>
      <c r="E22">
        <v>122.3</v>
      </c>
      <c r="F22">
        <v>166.4</v>
      </c>
    </row>
    <row r="23" spans="1:7" x14ac:dyDescent="0.3">
      <c r="A23" s="6" t="s">
        <v>28</v>
      </c>
    </row>
    <row r="24" spans="1:7" x14ac:dyDescent="0.3">
      <c r="A24" s="6" t="s">
        <v>41</v>
      </c>
    </row>
    <row r="25" spans="1:7" x14ac:dyDescent="0.3">
      <c r="A25" s="87" t="s">
        <v>114</v>
      </c>
    </row>
    <row r="26" spans="1:7" x14ac:dyDescent="0.3">
      <c r="A26" s="6" t="s">
        <v>74</v>
      </c>
      <c r="B26">
        <v>7.3</v>
      </c>
      <c r="C26">
        <v>6.3</v>
      </c>
      <c r="D26">
        <v>13.4</v>
      </c>
      <c r="E26">
        <v>48.9</v>
      </c>
      <c r="F26">
        <v>1</v>
      </c>
      <c r="G26">
        <v>5.2</v>
      </c>
    </row>
    <row r="27" spans="1:7" x14ac:dyDescent="0.3">
      <c r="A27" s="92" t="s">
        <v>113</v>
      </c>
      <c r="B27">
        <v>53.8</v>
      </c>
      <c r="C27">
        <v>816.4</v>
      </c>
      <c r="D27">
        <v>68.900000000000006</v>
      </c>
      <c r="E27">
        <v>86</v>
      </c>
      <c r="F27">
        <v>185</v>
      </c>
    </row>
    <row r="31" spans="1:7" x14ac:dyDescent="0.3">
      <c r="A31" s="3"/>
      <c r="B31" s="1">
        <v>43263</v>
      </c>
      <c r="C31" s="1">
        <v>43277</v>
      </c>
      <c r="D31" s="1">
        <v>43291</v>
      </c>
      <c r="E31" s="1">
        <v>43305</v>
      </c>
      <c r="F31" s="1">
        <v>43319</v>
      </c>
      <c r="G31" s="1">
        <v>43333</v>
      </c>
    </row>
    <row r="32" spans="1:7" x14ac:dyDescent="0.3">
      <c r="A32" s="3" t="s">
        <v>73</v>
      </c>
      <c r="B32">
        <v>6.3</v>
      </c>
      <c r="D32">
        <v>51.2</v>
      </c>
      <c r="E32">
        <v>24.6</v>
      </c>
      <c r="F32">
        <v>33.1</v>
      </c>
      <c r="G32">
        <v>65</v>
      </c>
    </row>
    <row r="33" spans="1:7" x14ac:dyDescent="0.3">
      <c r="A33" s="3" t="s">
        <v>44</v>
      </c>
      <c r="B33">
        <v>12.1</v>
      </c>
      <c r="D33">
        <v>21.8</v>
      </c>
      <c r="E33">
        <v>61.3</v>
      </c>
      <c r="F33">
        <v>40.799999999999997</v>
      </c>
      <c r="G33">
        <v>71.7</v>
      </c>
    </row>
    <row r="34" spans="1:7" x14ac:dyDescent="0.3">
      <c r="A34" s="33" t="s">
        <v>45</v>
      </c>
    </row>
    <row r="35" spans="1:7" x14ac:dyDescent="0.3">
      <c r="A35" s="4" t="s">
        <v>18</v>
      </c>
      <c r="B35">
        <v>31.3</v>
      </c>
      <c r="C35">
        <v>111.9</v>
      </c>
      <c r="D35">
        <v>37.9</v>
      </c>
      <c r="E35">
        <v>143.9</v>
      </c>
      <c r="F35">
        <v>62.7</v>
      </c>
      <c r="G35">
        <v>57.3</v>
      </c>
    </row>
    <row r="36" spans="1:7" x14ac:dyDescent="0.3">
      <c r="A36" s="4" t="s">
        <v>19</v>
      </c>
      <c r="B36">
        <v>52</v>
      </c>
      <c r="C36">
        <v>111.2</v>
      </c>
      <c r="D36">
        <v>14.5</v>
      </c>
      <c r="E36">
        <v>328.2</v>
      </c>
      <c r="F36">
        <v>38.4</v>
      </c>
      <c r="G36">
        <v>65</v>
      </c>
    </row>
    <row r="37" spans="1:7" x14ac:dyDescent="0.3">
      <c r="A37" s="4" t="s">
        <v>20</v>
      </c>
      <c r="B37">
        <v>37.4</v>
      </c>
      <c r="C37">
        <v>118.7</v>
      </c>
      <c r="D37">
        <v>70.3</v>
      </c>
      <c r="E37">
        <v>42.8</v>
      </c>
      <c r="F37">
        <v>39.5</v>
      </c>
    </row>
    <row r="38" spans="1:7" x14ac:dyDescent="0.3">
      <c r="A38" s="4" t="s">
        <v>21</v>
      </c>
      <c r="B38">
        <v>49.5</v>
      </c>
      <c r="C38">
        <v>275.5</v>
      </c>
      <c r="D38">
        <v>93.3</v>
      </c>
      <c r="E38">
        <v>58.3</v>
      </c>
      <c r="F38">
        <v>151.5</v>
      </c>
      <c r="G38">
        <v>95.9</v>
      </c>
    </row>
    <row r="39" spans="1:7" x14ac:dyDescent="0.3">
      <c r="A39" s="6" t="s">
        <v>78</v>
      </c>
    </row>
    <row r="40" spans="1:7" x14ac:dyDescent="0.3">
      <c r="A40" s="4" t="s">
        <v>22</v>
      </c>
      <c r="D40">
        <v>7.4</v>
      </c>
      <c r="E40">
        <v>38.9</v>
      </c>
      <c r="F40">
        <v>77.099999999999994</v>
      </c>
      <c r="G40">
        <v>69.7</v>
      </c>
    </row>
    <row r="41" spans="1:7" x14ac:dyDescent="0.3">
      <c r="A41" s="4" t="s">
        <v>23</v>
      </c>
      <c r="B41">
        <v>49.5</v>
      </c>
      <c r="C41">
        <v>920.8</v>
      </c>
      <c r="D41">
        <v>10.9</v>
      </c>
      <c r="E41">
        <v>55.6</v>
      </c>
      <c r="F41">
        <v>70.3</v>
      </c>
      <c r="G41">
        <v>43.5</v>
      </c>
    </row>
    <row r="42" spans="1:7" x14ac:dyDescent="0.3">
      <c r="A42" s="4" t="s">
        <v>24</v>
      </c>
      <c r="B42">
        <v>68.900000000000006</v>
      </c>
      <c r="C42">
        <v>1732.9</v>
      </c>
      <c r="D42">
        <v>23.3</v>
      </c>
      <c r="E42">
        <v>35.5</v>
      </c>
      <c r="F42">
        <v>71.7</v>
      </c>
      <c r="G42">
        <v>75.900000000000006</v>
      </c>
    </row>
    <row r="43" spans="1:7" x14ac:dyDescent="0.3">
      <c r="A43" s="4" t="s">
        <v>25</v>
      </c>
    </row>
    <row r="44" spans="1:7" x14ac:dyDescent="0.3">
      <c r="A44" s="4" t="s">
        <v>26</v>
      </c>
      <c r="B44">
        <v>24.6</v>
      </c>
      <c r="C44">
        <v>112.6</v>
      </c>
      <c r="D44">
        <v>14.8</v>
      </c>
      <c r="E44">
        <v>9.8000000000000007</v>
      </c>
      <c r="F44">
        <v>49.5</v>
      </c>
      <c r="G44">
        <v>52.9</v>
      </c>
    </row>
    <row r="45" spans="1:7" x14ac:dyDescent="0.3">
      <c r="A45" s="4" t="s">
        <v>27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5"/>
  <sheetViews>
    <sheetView topLeftCell="A10" workbookViewId="0">
      <selection sqref="A1:A45"/>
    </sheetView>
  </sheetViews>
  <sheetFormatPr defaultRowHeight="14.4" x14ac:dyDescent="0.3"/>
  <cols>
    <col min="1" max="1" width="37.6640625" bestFit="1" customWidth="1"/>
    <col min="2" max="3" width="9.6640625" bestFit="1" customWidth="1"/>
    <col min="5" max="5" width="9.6640625" bestFit="1" customWidth="1"/>
    <col min="7" max="7" width="9.6640625" bestFit="1" customWidth="1"/>
  </cols>
  <sheetData>
    <row r="1" spans="1:7" x14ac:dyDescent="0.3">
      <c r="B1" s="1">
        <v>43627</v>
      </c>
      <c r="C1" s="1">
        <v>43641</v>
      </c>
      <c r="D1" s="1">
        <v>43655</v>
      </c>
      <c r="E1" s="1">
        <v>43669</v>
      </c>
      <c r="F1" s="1">
        <v>43683</v>
      </c>
      <c r="G1" s="1">
        <v>43697</v>
      </c>
    </row>
    <row r="2" spans="1:7" x14ac:dyDescent="0.3">
      <c r="A2" s="41" t="s">
        <v>32</v>
      </c>
    </row>
    <row r="3" spans="1:7" x14ac:dyDescent="0.3">
      <c r="A3" s="4" t="s">
        <v>1</v>
      </c>
      <c r="B3">
        <v>7.5</v>
      </c>
      <c r="C3">
        <v>13.4</v>
      </c>
      <c r="E3">
        <v>5.2</v>
      </c>
      <c r="F3">
        <v>4.0999999999999996</v>
      </c>
      <c r="G3">
        <v>30.1</v>
      </c>
    </row>
    <row r="4" spans="1:7" x14ac:dyDescent="0.3">
      <c r="A4" s="20" t="s">
        <v>33</v>
      </c>
      <c r="B4">
        <v>33.1</v>
      </c>
      <c r="C4">
        <v>5.2</v>
      </c>
      <c r="D4">
        <v>3.1</v>
      </c>
      <c r="E4">
        <v>648.79999999999995</v>
      </c>
      <c r="F4">
        <v>14.6</v>
      </c>
      <c r="G4">
        <v>214.2</v>
      </c>
    </row>
    <row r="5" spans="1:7" x14ac:dyDescent="0.3">
      <c r="A5" s="4" t="s">
        <v>2</v>
      </c>
      <c r="B5">
        <v>387.3</v>
      </c>
      <c r="C5">
        <v>44.8</v>
      </c>
      <c r="D5">
        <v>12.2</v>
      </c>
      <c r="E5">
        <v>1553.1</v>
      </c>
      <c r="F5">
        <v>46.4</v>
      </c>
      <c r="G5">
        <v>365.4</v>
      </c>
    </row>
    <row r="6" spans="1:7" x14ac:dyDescent="0.3">
      <c r="A6" s="6" t="s">
        <v>30</v>
      </c>
      <c r="B6">
        <v>44.3</v>
      </c>
      <c r="C6">
        <v>14.5</v>
      </c>
      <c r="D6">
        <v>23.1</v>
      </c>
      <c r="E6">
        <v>579.4</v>
      </c>
      <c r="F6">
        <v>28.8</v>
      </c>
      <c r="G6">
        <v>547.5</v>
      </c>
    </row>
    <row r="7" spans="1:7" ht="27.6" x14ac:dyDescent="0.3">
      <c r="A7" s="4" t="s">
        <v>3</v>
      </c>
      <c r="B7">
        <v>172.3</v>
      </c>
      <c r="C7">
        <v>14.8</v>
      </c>
      <c r="D7">
        <v>14.8</v>
      </c>
      <c r="E7">
        <v>2419.6</v>
      </c>
      <c r="F7">
        <v>34.1</v>
      </c>
      <c r="G7">
        <v>1119.9000000000001</v>
      </c>
    </row>
    <row r="8" spans="1:7" x14ac:dyDescent="0.3">
      <c r="A8" s="4" t="s">
        <v>5</v>
      </c>
      <c r="B8">
        <v>238.2</v>
      </c>
      <c r="C8">
        <v>31.7</v>
      </c>
      <c r="D8">
        <v>22.8</v>
      </c>
      <c r="E8">
        <v>1732.9</v>
      </c>
      <c r="G8">
        <v>2419.6</v>
      </c>
    </row>
    <row r="9" spans="1:7" x14ac:dyDescent="0.3">
      <c r="A9" s="20" t="s">
        <v>34</v>
      </c>
      <c r="B9">
        <v>579.4</v>
      </c>
      <c r="C9">
        <v>24.1</v>
      </c>
      <c r="D9">
        <v>35.9</v>
      </c>
      <c r="E9">
        <v>1553.1</v>
      </c>
      <c r="F9">
        <v>41.4</v>
      </c>
      <c r="G9">
        <v>2419.6</v>
      </c>
    </row>
    <row r="10" spans="1:7" x14ac:dyDescent="0.3">
      <c r="A10" s="4" t="s">
        <v>6</v>
      </c>
      <c r="C10">
        <v>18.899999999999999</v>
      </c>
      <c r="D10">
        <v>71.099999999999994</v>
      </c>
      <c r="F10">
        <v>58.1</v>
      </c>
      <c r="G10">
        <v>344.8</v>
      </c>
    </row>
    <row r="11" spans="1:7" x14ac:dyDescent="0.3">
      <c r="A11" s="20" t="s">
        <v>35</v>
      </c>
      <c r="B11">
        <v>117.8</v>
      </c>
      <c r="D11">
        <v>53.8</v>
      </c>
      <c r="E11">
        <v>1046.2</v>
      </c>
      <c r="F11">
        <v>214.2</v>
      </c>
      <c r="G11">
        <v>344.8</v>
      </c>
    </row>
    <row r="12" spans="1:7" x14ac:dyDescent="0.3">
      <c r="A12" s="6" t="s">
        <v>50</v>
      </c>
      <c r="C12">
        <v>110.6</v>
      </c>
      <c r="D12">
        <v>101.9</v>
      </c>
      <c r="E12">
        <v>1119.9000000000001</v>
      </c>
      <c r="G12">
        <v>2419.6</v>
      </c>
    </row>
    <row r="13" spans="1:7" x14ac:dyDescent="0.3">
      <c r="A13" s="21" t="s">
        <v>36</v>
      </c>
    </row>
    <row r="14" spans="1:7" x14ac:dyDescent="0.3">
      <c r="A14" s="4" t="s">
        <v>7</v>
      </c>
    </row>
    <row r="15" spans="1:7" x14ac:dyDescent="0.3">
      <c r="A15" s="4" t="s">
        <v>8</v>
      </c>
      <c r="B15">
        <v>344.8</v>
      </c>
      <c r="C15">
        <v>137.6</v>
      </c>
      <c r="D15">
        <v>214.5</v>
      </c>
      <c r="E15">
        <v>727</v>
      </c>
      <c r="G15">
        <v>2419.6</v>
      </c>
    </row>
    <row r="16" spans="1:7" x14ac:dyDescent="0.3">
      <c r="A16" s="4" t="s">
        <v>9</v>
      </c>
      <c r="B16">
        <v>285.10000000000002</v>
      </c>
      <c r="C16">
        <v>131.4</v>
      </c>
      <c r="D16">
        <v>127.3</v>
      </c>
      <c r="E16">
        <v>1553.1</v>
      </c>
      <c r="F16">
        <v>172.5</v>
      </c>
      <c r="G16">
        <v>344.8</v>
      </c>
    </row>
    <row r="17" spans="1:7" x14ac:dyDescent="0.3">
      <c r="A17" s="20" t="s">
        <v>37</v>
      </c>
      <c r="B17">
        <v>248.1</v>
      </c>
      <c r="C17">
        <v>86.2</v>
      </c>
      <c r="D17">
        <v>125.9</v>
      </c>
      <c r="E17">
        <v>1203.3</v>
      </c>
      <c r="F17">
        <v>80.5</v>
      </c>
      <c r="G17">
        <v>160.69999999999999</v>
      </c>
    </row>
    <row r="18" spans="1:7" x14ac:dyDescent="0.3">
      <c r="A18" s="20" t="s">
        <v>38</v>
      </c>
      <c r="B18">
        <v>209.8</v>
      </c>
      <c r="D18">
        <v>114.5</v>
      </c>
      <c r="E18">
        <v>1732.9</v>
      </c>
      <c r="F18">
        <v>131.4</v>
      </c>
      <c r="G18">
        <v>121.1</v>
      </c>
    </row>
    <row r="19" spans="1:7" ht="26.4" x14ac:dyDescent="0.3">
      <c r="A19" s="20" t="s">
        <v>39</v>
      </c>
    </row>
    <row r="20" spans="1:7" x14ac:dyDescent="0.3">
      <c r="A20" s="20" t="s">
        <v>40</v>
      </c>
      <c r="B20">
        <v>135.4</v>
      </c>
      <c r="C20">
        <v>148.30000000000001</v>
      </c>
      <c r="D20">
        <v>129.6</v>
      </c>
      <c r="E20">
        <v>816.4</v>
      </c>
      <c r="F20">
        <v>131.4</v>
      </c>
      <c r="G20">
        <v>152.9</v>
      </c>
    </row>
    <row r="21" spans="1:7" x14ac:dyDescent="0.3">
      <c r="A21" s="4" t="s">
        <v>13</v>
      </c>
      <c r="B21">
        <v>116.2</v>
      </c>
      <c r="C21">
        <v>123.6</v>
      </c>
      <c r="D21">
        <v>75.400000000000006</v>
      </c>
      <c r="E21">
        <v>1203.3</v>
      </c>
      <c r="F21">
        <v>64.400000000000006</v>
      </c>
    </row>
    <row r="22" spans="1:7" x14ac:dyDescent="0.3">
      <c r="A22" s="4" t="s">
        <v>14</v>
      </c>
      <c r="F22">
        <v>39.299999999999997</v>
      </c>
      <c r="G22">
        <v>83.6</v>
      </c>
    </row>
    <row r="23" spans="1:7" x14ac:dyDescent="0.3">
      <c r="A23" s="6" t="s">
        <v>28</v>
      </c>
      <c r="F23">
        <v>59.1</v>
      </c>
      <c r="G23">
        <v>27.9</v>
      </c>
    </row>
    <row r="24" spans="1:7" x14ac:dyDescent="0.3">
      <c r="A24" s="6" t="s">
        <v>41</v>
      </c>
    </row>
    <row r="25" spans="1:7" x14ac:dyDescent="0.3">
      <c r="A25" s="87" t="s">
        <v>114</v>
      </c>
    </row>
    <row r="26" spans="1:7" x14ac:dyDescent="0.3">
      <c r="A26" s="6" t="s">
        <v>74</v>
      </c>
      <c r="B26">
        <v>2</v>
      </c>
      <c r="C26">
        <v>6.3</v>
      </c>
      <c r="D26">
        <v>3.1</v>
      </c>
      <c r="E26">
        <v>10.9</v>
      </c>
      <c r="F26">
        <v>1</v>
      </c>
      <c r="G26">
        <v>21.1</v>
      </c>
    </row>
    <row r="27" spans="1:7" x14ac:dyDescent="0.3">
      <c r="A27" s="92" t="s">
        <v>113</v>
      </c>
      <c r="B27">
        <v>83.3</v>
      </c>
      <c r="C27">
        <v>104.3</v>
      </c>
      <c r="D27">
        <v>52.1</v>
      </c>
      <c r="E27">
        <v>410.6</v>
      </c>
      <c r="F27" s="93">
        <v>59.1</v>
      </c>
      <c r="G27" s="94">
        <v>27.9</v>
      </c>
    </row>
    <row r="31" spans="1:7" x14ac:dyDescent="0.3">
      <c r="A31" s="3"/>
      <c r="B31" s="1">
        <v>43627</v>
      </c>
      <c r="C31" s="1">
        <v>43641</v>
      </c>
      <c r="D31" s="1">
        <v>43655</v>
      </c>
      <c r="E31" s="1">
        <v>43669</v>
      </c>
      <c r="F31" s="1">
        <v>43683</v>
      </c>
      <c r="G31" s="1">
        <v>43697</v>
      </c>
    </row>
    <row r="32" spans="1:7" x14ac:dyDescent="0.3">
      <c r="A32" s="3" t="s">
        <v>73</v>
      </c>
      <c r="B32">
        <v>34.1</v>
      </c>
      <c r="C32">
        <v>29.5</v>
      </c>
      <c r="D32">
        <v>53.7</v>
      </c>
      <c r="E32">
        <v>98.4</v>
      </c>
      <c r="F32">
        <v>4.0999999999999996</v>
      </c>
      <c r="G32">
        <v>9.6</v>
      </c>
    </row>
    <row r="33" spans="1:7" x14ac:dyDescent="0.3">
      <c r="A33" s="3" t="s">
        <v>44</v>
      </c>
      <c r="B33">
        <v>2419.6</v>
      </c>
      <c r="C33">
        <v>20.3</v>
      </c>
      <c r="D33">
        <v>14.8</v>
      </c>
      <c r="E33">
        <v>488.4</v>
      </c>
      <c r="F33">
        <v>2</v>
      </c>
      <c r="G33">
        <v>51.2</v>
      </c>
    </row>
    <row r="34" spans="1:7" x14ac:dyDescent="0.3">
      <c r="A34" s="33" t="s">
        <v>45</v>
      </c>
    </row>
    <row r="35" spans="1:7" x14ac:dyDescent="0.3">
      <c r="A35" s="4" t="s">
        <v>18</v>
      </c>
      <c r="B35">
        <v>365.4</v>
      </c>
      <c r="C35">
        <v>33.6</v>
      </c>
      <c r="D35">
        <v>55.6</v>
      </c>
      <c r="E35">
        <v>2419.6</v>
      </c>
      <c r="F35">
        <v>25.9</v>
      </c>
      <c r="G35">
        <v>86.5</v>
      </c>
    </row>
    <row r="36" spans="1:7" x14ac:dyDescent="0.3">
      <c r="A36" s="4" t="s">
        <v>19</v>
      </c>
      <c r="B36">
        <v>36.4</v>
      </c>
      <c r="C36">
        <v>23.1</v>
      </c>
      <c r="D36">
        <v>50.4</v>
      </c>
      <c r="E36">
        <v>1413.6</v>
      </c>
      <c r="G36">
        <v>67</v>
      </c>
    </row>
    <row r="37" spans="1:7" x14ac:dyDescent="0.3">
      <c r="A37" s="4" t="s">
        <v>20</v>
      </c>
      <c r="E37">
        <v>106.7</v>
      </c>
    </row>
    <row r="38" spans="1:7" x14ac:dyDescent="0.3">
      <c r="A38" s="4" t="s">
        <v>21</v>
      </c>
      <c r="B38">
        <v>307.60000000000002</v>
      </c>
      <c r="C38">
        <v>37.9</v>
      </c>
      <c r="D38">
        <v>93.3</v>
      </c>
      <c r="E38">
        <v>410.6</v>
      </c>
      <c r="F38">
        <v>16</v>
      </c>
      <c r="G38">
        <v>31.8</v>
      </c>
    </row>
    <row r="39" spans="1:7" x14ac:dyDescent="0.3">
      <c r="A39" s="6" t="s">
        <v>78</v>
      </c>
    </row>
    <row r="40" spans="1:7" x14ac:dyDescent="0.3">
      <c r="A40" s="4" t="s">
        <v>22</v>
      </c>
      <c r="C40">
        <v>22.8</v>
      </c>
      <c r="D40">
        <v>34.1</v>
      </c>
      <c r="F40">
        <v>10.7</v>
      </c>
      <c r="G40">
        <v>23.8</v>
      </c>
    </row>
    <row r="41" spans="1:7" x14ac:dyDescent="0.3">
      <c r="A41" s="4" t="s">
        <v>23</v>
      </c>
      <c r="B41">
        <v>42</v>
      </c>
      <c r="C41">
        <v>60.2</v>
      </c>
      <c r="D41">
        <v>26.5</v>
      </c>
      <c r="E41">
        <v>78</v>
      </c>
      <c r="F41">
        <v>1</v>
      </c>
      <c r="G41">
        <v>20.9</v>
      </c>
    </row>
    <row r="42" spans="1:7" x14ac:dyDescent="0.3">
      <c r="A42" s="4" t="s">
        <v>24</v>
      </c>
      <c r="B42">
        <v>42.8</v>
      </c>
      <c r="C42">
        <v>21.3</v>
      </c>
      <c r="D42">
        <v>28.5</v>
      </c>
      <c r="E42">
        <v>67</v>
      </c>
      <c r="F42">
        <v>17.899999999999999</v>
      </c>
      <c r="G42">
        <v>14.5</v>
      </c>
    </row>
    <row r="43" spans="1:7" x14ac:dyDescent="0.3">
      <c r="A43" s="4" t="s">
        <v>25</v>
      </c>
    </row>
    <row r="44" spans="1:7" x14ac:dyDescent="0.3">
      <c r="A44" s="4" t="s">
        <v>26</v>
      </c>
      <c r="B44">
        <v>21.6</v>
      </c>
      <c r="C44">
        <v>19.7</v>
      </c>
      <c r="D44">
        <v>46.4</v>
      </c>
      <c r="E44">
        <v>686.7</v>
      </c>
      <c r="F44">
        <v>3.1</v>
      </c>
      <c r="G44">
        <v>21.8</v>
      </c>
    </row>
    <row r="45" spans="1:7" x14ac:dyDescent="0.3">
      <c r="A45" s="4" t="s">
        <v>27</v>
      </c>
    </row>
  </sheetData>
  <pageMargins left="0.7" right="0.7" top="0.75" bottom="0.75" header="0.3" footer="0.3"/>
  <pageSetup orientation="portrait" horizontalDpi="90" verticalDpi="9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45"/>
  <sheetViews>
    <sheetView topLeftCell="A10" workbookViewId="0">
      <selection sqref="A1:A45"/>
    </sheetView>
  </sheetViews>
  <sheetFormatPr defaultRowHeight="14.4" x14ac:dyDescent="0.3"/>
  <cols>
    <col min="1" max="1" width="37.6640625" bestFit="1" customWidth="1"/>
    <col min="2" max="4" width="9.6640625" bestFit="1" customWidth="1"/>
  </cols>
  <sheetData>
    <row r="1" spans="1:4" x14ac:dyDescent="0.3">
      <c r="B1" s="1">
        <v>44376</v>
      </c>
      <c r="C1" s="1">
        <v>44404</v>
      </c>
      <c r="D1" s="1">
        <v>44439</v>
      </c>
    </row>
    <row r="2" spans="1:4" x14ac:dyDescent="0.3">
      <c r="A2" s="41" t="s">
        <v>32</v>
      </c>
    </row>
    <row r="3" spans="1:4" x14ac:dyDescent="0.3">
      <c r="A3" s="4" t="s">
        <v>1</v>
      </c>
      <c r="B3">
        <v>5.2</v>
      </c>
      <c r="C3">
        <v>8.1</v>
      </c>
      <c r="D3">
        <v>21.1</v>
      </c>
    </row>
    <row r="4" spans="1:4" x14ac:dyDescent="0.3">
      <c r="A4" s="20" t="s">
        <v>33</v>
      </c>
      <c r="B4">
        <v>15.5</v>
      </c>
      <c r="C4">
        <v>13.5</v>
      </c>
      <c r="D4">
        <v>99</v>
      </c>
    </row>
    <row r="5" spans="1:4" x14ac:dyDescent="0.3">
      <c r="A5" s="4" t="s">
        <v>2</v>
      </c>
      <c r="B5">
        <v>42</v>
      </c>
      <c r="C5">
        <v>290.89999999999998</v>
      </c>
      <c r="D5">
        <v>93.3</v>
      </c>
    </row>
    <row r="6" spans="1:4" x14ac:dyDescent="0.3">
      <c r="A6" s="6" t="s">
        <v>30</v>
      </c>
      <c r="B6">
        <v>32.299999999999997</v>
      </c>
      <c r="C6">
        <v>30.1</v>
      </c>
      <c r="D6">
        <v>224.7</v>
      </c>
    </row>
    <row r="7" spans="1:4" ht="27.6" x14ac:dyDescent="0.3">
      <c r="A7" s="4" t="s">
        <v>3</v>
      </c>
      <c r="B7">
        <v>74.400000000000006</v>
      </c>
      <c r="C7">
        <v>51.2</v>
      </c>
      <c r="D7">
        <v>214.2</v>
      </c>
    </row>
    <row r="8" spans="1:4" x14ac:dyDescent="0.3">
      <c r="A8" s="4" t="s">
        <v>5</v>
      </c>
      <c r="C8">
        <v>55.4</v>
      </c>
      <c r="D8">
        <v>77.099999999999994</v>
      </c>
    </row>
    <row r="9" spans="1:4" x14ac:dyDescent="0.3">
      <c r="A9" s="20" t="s">
        <v>34</v>
      </c>
      <c r="B9">
        <v>410.6</v>
      </c>
      <c r="D9">
        <v>83.3</v>
      </c>
    </row>
    <row r="10" spans="1:4" x14ac:dyDescent="0.3">
      <c r="A10" s="4" t="s">
        <v>6</v>
      </c>
      <c r="B10">
        <v>410.6</v>
      </c>
      <c r="C10">
        <v>261.3</v>
      </c>
      <c r="D10">
        <v>93.3</v>
      </c>
    </row>
    <row r="11" spans="1:4" x14ac:dyDescent="0.3">
      <c r="A11" s="20" t="s">
        <v>35</v>
      </c>
      <c r="B11">
        <v>307.60000000000002</v>
      </c>
      <c r="C11">
        <v>178.9</v>
      </c>
      <c r="D11">
        <v>204.6</v>
      </c>
    </row>
    <row r="12" spans="1:4" x14ac:dyDescent="0.3">
      <c r="A12" s="6" t="s">
        <v>50</v>
      </c>
      <c r="B12">
        <v>410.6</v>
      </c>
      <c r="C12">
        <v>193.5</v>
      </c>
      <c r="D12">
        <v>172.5</v>
      </c>
    </row>
    <row r="13" spans="1:4" x14ac:dyDescent="0.3">
      <c r="A13" s="21" t="s">
        <v>36</v>
      </c>
    </row>
    <row r="14" spans="1:4" x14ac:dyDescent="0.3">
      <c r="A14" s="4" t="s">
        <v>7</v>
      </c>
    </row>
    <row r="15" spans="1:4" x14ac:dyDescent="0.3">
      <c r="A15" s="4" t="s">
        <v>8</v>
      </c>
      <c r="B15">
        <v>178.5</v>
      </c>
      <c r="C15">
        <v>275.5</v>
      </c>
      <c r="D15">
        <v>201.4</v>
      </c>
    </row>
    <row r="16" spans="1:4" x14ac:dyDescent="0.3">
      <c r="A16" s="4" t="s">
        <v>9</v>
      </c>
      <c r="B16">
        <v>224.7</v>
      </c>
      <c r="C16">
        <v>248.1</v>
      </c>
      <c r="D16">
        <v>285.10000000000002</v>
      </c>
    </row>
    <row r="17" spans="1:4" x14ac:dyDescent="0.3">
      <c r="A17" s="20" t="s">
        <v>37</v>
      </c>
    </row>
    <row r="18" spans="1:4" x14ac:dyDescent="0.3">
      <c r="A18" s="20" t="s">
        <v>38</v>
      </c>
      <c r="B18">
        <v>307.60000000000002</v>
      </c>
      <c r="C18">
        <v>248.9</v>
      </c>
      <c r="D18">
        <v>201.4</v>
      </c>
    </row>
    <row r="19" spans="1:4" ht="26.4" x14ac:dyDescent="0.3">
      <c r="A19" s="20" t="s">
        <v>39</v>
      </c>
    </row>
    <row r="20" spans="1:4" x14ac:dyDescent="0.3">
      <c r="A20" s="20" t="s">
        <v>40</v>
      </c>
      <c r="B20">
        <v>261.3</v>
      </c>
      <c r="C20">
        <v>290.89999999999998</v>
      </c>
      <c r="D20">
        <v>185</v>
      </c>
    </row>
    <row r="21" spans="1:4" x14ac:dyDescent="0.3">
      <c r="A21" s="4" t="s">
        <v>13</v>
      </c>
    </row>
    <row r="22" spans="1:4" x14ac:dyDescent="0.3">
      <c r="A22" s="4" t="s">
        <v>14</v>
      </c>
      <c r="B22">
        <v>146.69999999999999</v>
      </c>
      <c r="C22">
        <v>214.3</v>
      </c>
      <c r="D22">
        <v>143.9</v>
      </c>
    </row>
    <row r="23" spans="1:4" x14ac:dyDescent="0.3">
      <c r="A23" s="6" t="s">
        <v>28</v>
      </c>
    </row>
    <row r="24" spans="1:4" x14ac:dyDescent="0.3">
      <c r="A24" s="6" t="s">
        <v>41</v>
      </c>
    </row>
    <row r="25" spans="1:4" x14ac:dyDescent="0.3">
      <c r="A25" s="87" t="s">
        <v>114</v>
      </c>
      <c r="C25">
        <v>214.3</v>
      </c>
      <c r="D25">
        <v>248.1</v>
      </c>
    </row>
    <row r="26" spans="1:4" x14ac:dyDescent="0.3">
      <c r="A26" s="6" t="s">
        <v>74</v>
      </c>
      <c r="B26">
        <v>435.2</v>
      </c>
      <c r="C26">
        <v>13.4</v>
      </c>
      <c r="D26">
        <v>10.9</v>
      </c>
    </row>
    <row r="27" spans="1:4" x14ac:dyDescent="0.3">
      <c r="A27" s="92" t="s">
        <v>113</v>
      </c>
    </row>
    <row r="31" spans="1:4" x14ac:dyDescent="0.3">
      <c r="A31" s="3"/>
      <c r="B31" s="1">
        <v>44376</v>
      </c>
      <c r="C31" s="1">
        <v>44404</v>
      </c>
      <c r="D31" s="1">
        <v>44439</v>
      </c>
    </row>
    <row r="32" spans="1:4" x14ac:dyDescent="0.3">
      <c r="A32" s="3" t="s">
        <v>73</v>
      </c>
      <c r="C32">
        <v>24.3</v>
      </c>
    </row>
    <row r="33" spans="1:4" x14ac:dyDescent="0.3">
      <c r="A33" s="3" t="s">
        <v>44</v>
      </c>
      <c r="C33">
        <v>29.5</v>
      </c>
    </row>
    <row r="34" spans="1:4" x14ac:dyDescent="0.3">
      <c r="A34" s="33" t="s">
        <v>45</v>
      </c>
    </row>
    <row r="35" spans="1:4" x14ac:dyDescent="0.3">
      <c r="A35" s="4" t="s">
        <v>18</v>
      </c>
      <c r="B35">
        <v>65.7</v>
      </c>
      <c r="C35">
        <v>56.3</v>
      </c>
      <c r="D35">
        <v>54.8</v>
      </c>
    </row>
    <row r="36" spans="1:4" x14ac:dyDescent="0.3">
      <c r="A36" s="4" t="s">
        <v>19</v>
      </c>
      <c r="B36">
        <v>73.3</v>
      </c>
      <c r="C36">
        <v>135.4</v>
      </c>
      <c r="D36">
        <v>248.1</v>
      </c>
    </row>
    <row r="37" spans="1:4" x14ac:dyDescent="0.3">
      <c r="A37" s="4" t="s">
        <v>20</v>
      </c>
    </row>
    <row r="38" spans="1:4" x14ac:dyDescent="0.3">
      <c r="A38" s="4" t="s">
        <v>21</v>
      </c>
    </row>
    <row r="39" spans="1:4" x14ac:dyDescent="0.3">
      <c r="A39" s="6" t="s">
        <v>78</v>
      </c>
    </row>
    <row r="40" spans="1:4" x14ac:dyDescent="0.3">
      <c r="A40" s="4" t="s">
        <v>22</v>
      </c>
      <c r="C40">
        <v>387.3</v>
      </c>
      <c r="D40">
        <v>72.8</v>
      </c>
    </row>
    <row r="41" spans="1:4" x14ac:dyDescent="0.3">
      <c r="A41" s="4" t="s">
        <v>23</v>
      </c>
      <c r="B41">
        <v>22.3</v>
      </c>
      <c r="C41">
        <v>118.7</v>
      </c>
      <c r="D41">
        <v>77.599999999999994</v>
      </c>
    </row>
    <row r="42" spans="1:4" x14ac:dyDescent="0.3">
      <c r="A42" s="4" t="s">
        <v>24</v>
      </c>
      <c r="B42">
        <v>29.5</v>
      </c>
      <c r="C42">
        <v>172.3</v>
      </c>
      <c r="D42">
        <v>63.8</v>
      </c>
    </row>
    <row r="43" spans="1:4" x14ac:dyDescent="0.3">
      <c r="A43" s="4" t="s">
        <v>25</v>
      </c>
    </row>
    <row r="44" spans="1:4" x14ac:dyDescent="0.3">
      <c r="A44" s="4" t="s">
        <v>26</v>
      </c>
      <c r="B44">
        <v>17.3</v>
      </c>
      <c r="C44">
        <v>145</v>
      </c>
      <c r="D44">
        <v>218.7</v>
      </c>
    </row>
    <row r="45" spans="1:4" x14ac:dyDescent="0.3">
      <c r="A45" s="4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6"/>
  <sheetViews>
    <sheetView zoomScaleNormal="100" workbookViewId="0">
      <selection activeCell="D9" sqref="D9"/>
    </sheetView>
  </sheetViews>
  <sheetFormatPr defaultRowHeight="14.4" x14ac:dyDescent="0.3"/>
  <cols>
    <col min="1" max="1" width="50.5546875" bestFit="1" customWidth="1"/>
    <col min="2" max="2" width="10.5546875" bestFit="1" customWidth="1"/>
    <col min="3" max="3" width="10.109375" bestFit="1" customWidth="1"/>
    <col min="4" max="4" width="12" bestFit="1" customWidth="1"/>
    <col min="5" max="5" width="12.6640625" customWidth="1"/>
  </cols>
  <sheetData>
    <row r="1" spans="1:4" x14ac:dyDescent="0.3">
      <c r="A1" s="58" t="s">
        <v>137</v>
      </c>
      <c r="B1" s="58" t="s">
        <v>136</v>
      </c>
      <c r="C1" s="58" t="s">
        <v>138</v>
      </c>
      <c r="D1" s="58" t="s">
        <v>156</v>
      </c>
    </row>
    <row r="2" spans="1:4" x14ac:dyDescent="0.3">
      <c r="A2" s="4" t="s">
        <v>118</v>
      </c>
      <c r="B2" s="37">
        <v>10.884239130434782</v>
      </c>
      <c r="C2" s="37">
        <v>3.2620172863421182</v>
      </c>
      <c r="D2" s="3">
        <f>CORREL(B2:B20,C2:C20)</f>
        <v>-0.25125847886605912</v>
      </c>
    </row>
    <row r="3" spans="1:4" x14ac:dyDescent="0.3">
      <c r="A3" s="20" t="s">
        <v>119</v>
      </c>
      <c r="B3" s="37">
        <v>53.431249137336088</v>
      </c>
      <c r="C3" s="37">
        <v>3.2084147426171845</v>
      </c>
    </row>
    <row r="4" spans="1:4" x14ac:dyDescent="0.3">
      <c r="A4" s="4" t="s">
        <v>120</v>
      </c>
      <c r="B4" s="37">
        <v>74.734456521739148</v>
      </c>
      <c r="C4" s="37">
        <v>3.1601315845264408</v>
      </c>
    </row>
    <row r="5" spans="1:4" x14ac:dyDescent="0.3">
      <c r="A5" s="6" t="s">
        <v>121</v>
      </c>
      <c r="B5" s="37">
        <v>133.38873665408192</v>
      </c>
      <c r="C5" s="37">
        <v>3.1594708691472557</v>
      </c>
    </row>
    <row r="6" spans="1:4" x14ac:dyDescent="0.3">
      <c r="A6" s="4" t="s">
        <v>122</v>
      </c>
      <c r="B6" s="37">
        <v>107.99048309178745</v>
      </c>
      <c r="C6" s="37">
        <v>3.1594708691472557</v>
      </c>
    </row>
    <row r="7" spans="1:4" x14ac:dyDescent="0.3">
      <c r="A7" s="4" t="s">
        <v>123</v>
      </c>
      <c r="B7" s="37">
        <v>169.81650621118015</v>
      </c>
      <c r="C7" s="37">
        <v>3.1948972733124412</v>
      </c>
    </row>
    <row r="8" spans="1:4" x14ac:dyDescent="0.3">
      <c r="A8" s="20" t="s">
        <v>124</v>
      </c>
      <c r="B8" s="37">
        <v>152.73357142857142</v>
      </c>
      <c r="C8" s="37">
        <v>3.185195948766621</v>
      </c>
    </row>
    <row r="9" spans="1:4" x14ac:dyDescent="0.3">
      <c r="A9" s="4" t="s">
        <v>125</v>
      </c>
      <c r="B9" s="37">
        <v>330.99605311355305</v>
      </c>
      <c r="C9" s="37">
        <v>3.1851959487666219</v>
      </c>
    </row>
    <row r="10" spans="1:4" x14ac:dyDescent="0.3">
      <c r="A10" s="20" t="s">
        <v>126</v>
      </c>
      <c r="B10" s="37">
        <v>237.79993403158366</v>
      </c>
      <c r="C10" s="37">
        <v>3.1963160453420456</v>
      </c>
    </row>
    <row r="11" spans="1:4" x14ac:dyDescent="0.3">
      <c r="A11" s="6" t="s">
        <v>127</v>
      </c>
      <c r="B11" s="37">
        <v>185.17593167701861</v>
      </c>
      <c r="C11" s="37">
        <v>3.1437136950454252</v>
      </c>
    </row>
    <row r="12" spans="1:4" x14ac:dyDescent="0.3">
      <c r="A12" s="4" t="s">
        <v>128</v>
      </c>
      <c r="B12" s="37">
        <v>384.72901041666671</v>
      </c>
      <c r="C12" s="37">
        <v>3.1327161322469252</v>
      </c>
    </row>
    <row r="13" spans="1:4" x14ac:dyDescent="0.3">
      <c r="A13" s="4" t="s">
        <v>129</v>
      </c>
      <c r="B13" s="37">
        <v>312.31732026143794</v>
      </c>
      <c r="C13" s="37">
        <v>3.1327161322469252</v>
      </c>
    </row>
    <row r="14" spans="1:4" x14ac:dyDescent="0.3">
      <c r="A14" s="20" t="s">
        <v>130</v>
      </c>
      <c r="B14" s="37">
        <v>312.93055383022778</v>
      </c>
      <c r="C14" s="37">
        <v>3.1327161322469252</v>
      </c>
    </row>
    <row r="15" spans="1:4" x14ac:dyDescent="0.3">
      <c r="A15" s="20" t="s">
        <v>131</v>
      </c>
      <c r="B15" s="37">
        <v>314.03363993423454</v>
      </c>
      <c r="C15" s="37">
        <v>3.0920337801394204</v>
      </c>
    </row>
    <row r="16" spans="1:4" x14ac:dyDescent="0.3">
      <c r="A16" s="20" t="s">
        <v>132</v>
      </c>
      <c r="B16" s="37">
        <v>246.77135093167703</v>
      </c>
      <c r="C16" s="37">
        <v>3.0920337801394204</v>
      </c>
    </row>
    <row r="17" spans="1:3" ht="14.4" customHeight="1" x14ac:dyDescent="0.3">
      <c r="A17" s="4" t="s">
        <v>133</v>
      </c>
      <c r="B17" s="37">
        <v>188.27908506881013</v>
      </c>
      <c r="C17" s="37">
        <v>3.1103954833486758</v>
      </c>
    </row>
    <row r="18" spans="1:3" x14ac:dyDescent="0.3">
      <c r="A18" s="4" t="s">
        <v>134</v>
      </c>
      <c r="B18" s="37">
        <v>153.31717228920553</v>
      </c>
      <c r="C18" s="37">
        <v>3.0906974232715059</v>
      </c>
    </row>
    <row r="19" spans="1:3" x14ac:dyDescent="0.3">
      <c r="A19" s="6" t="s">
        <v>135</v>
      </c>
      <c r="B19" s="37">
        <v>60.066818181818185</v>
      </c>
      <c r="C19" s="37">
        <v>3.0571425272070796</v>
      </c>
    </row>
    <row r="20" spans="1:3" x14ac:dyDescent="0.3">
      <c r="A20" s="3" t="s">
        <v>139</v>
      </c>
      <c r="B20" s="37">
        <v>113.65783333333334</v>
      </c>
      <c r="C20" s="37">
        <v>3.0906974232715059</v>
      </c>
    </row>
    <row r="36" spans="1:4" x14ac:dyDescent="0.3">
      <c r="A36" s="79" t="s">
        <v>140</v>
      </c>
      <c r="B36" s="79" t="s">
        <v>141</v>
      </c>
      <c r="C36" s="79" t="s">
        <v>138</v>
      </c>
      <c r="D36" s="79" t="s">
        <v>156</v>
      </c>
    </row>
    <row r="37" spans="1:4" x14ac:dyDescent="0.3">
      <c r="A37" s="3" t="s">
        <v>142</v>
      </c>
      <c r="B37" s="3">
        <v>25.323079710144928</v>
      </c>
      <c r="C37" s="37">
        <v>3.1516038853189166</v>
      </c>
      <c r="D37" s="3">
        <f>CORREL(B37:B46,C37:C46)</f>
        <v>-0.4353770374658697</v>
      </c>
    </row>
    <row r="38" spans="1:4" x14ac:dyDescent="0.3">
      <c r="A38" s="3" t="s">
        <v>143</v>
      </c>
      <c r="B38" s="3">
        <v>90.23605590062111</v>
      </c>
      <c r="C38" s="37">
        <v>3.1516038853189166</v>
      </c>
    </row>
    <row r="39" spans="1:4" x14ac:dyDescent="0.3">
      <c r="A39" s="4" t="s">
        <v>144</v>
      </c>
      <c r="B39" s="3">
        <v>145.68310041407867</v>
      </c>
      <c r="C39" s="37">
        <v>3.1025336307028017</v>
      </c>
    </row>
    <row r="40" spans="1:4" x14ac:dyDescent="0.3">
      <c r="A40" s="4" t="s">
        <v>145</v>
      </c>
      <c r="B40" s="3">
        <v>117.76966873706003</v>
      </c>
      <c r="C40" s="37">
        <v>3.0836079276126314</v>
      </c>
    </row>
    <row r="41" spans="1:4" x14ac:dyDescent="0.3">
      <c r="A41" s="4" t="s">
        <v>146</v>
      </c>
      <c r="B41" s="3">
        <v>77.565569358178053</v>
      </c>
      <c r="C41" s="37">
        <v>3.0861534865006099</v>
      </c>
    </row>
    <row r="42" spans="1:4" x14ac:dyDescent="0.3">
      <c r="A42" s="4" t="s">
        <v>147</v>
      </c>
      <c r="B42" s="3">
        <v>112.2329658385093</v>
      </c>
      <c r="C42" s="37">
        <v>3.0861534865006099</v>
      </c>
    </row>
    <row r="43" spans="1:4" x14ac:dyDescent="0.3">
      <c r="A43" s="4" t="s">
        <v>148</v>
      </c>
      <c r="B43" s="3">
        <v>109.6391563146998</v>
      </c>
      <c r="C43" s="37">
        <v>3.0462847274282647</v>
      </c>
    </row>
    <row r="44" spans="1:4" x14ac:dyDescent="0.3">
      <c r="A44" s="4" t="s">
        <v>149</v>
      </c>
      <c r="B44" s="3">
        <v>114.2984989648033</v>
      </c>
      <c r="C44" s="37">
        <v>3.0896618418071533</v>
      </c>
    </row>
    <row r="45" spans="1:4" x14ac:dyDescent="0.3">
      <c r="A45" s="4" t="s">
        <v>150</v>
      </c>
      <c r="B45" s="3">
        <v>125.02652691511388</v>
      </c>
      <c r="C45" s="37">
        <v>2.9714517230572866</v>
      </c>
    </row>
    <row r="46" spans="1:4" x14ac:dyDescent="0.3">
      <c r="A46" s="4" t="s">
        <v>151</v>
      </c>
      <c r="B46" s="3">
        <v>102.02137681159422</v>
      </c>
      <c r="C46" s="37">
        <v>2.9714517230572866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45"/>
  <sheetViews>
    <sheetView topLeftCell="A13" workbookViewId="0">
      <selection activeCell="B31" sqref="B31:E44"/>
    </sheetView>
  </sheetViews>
  <sheetFormatPr defaultRowHeight="14.4" x14ac:dyDescent="0.3"/>
  <cols>
    <col min="1" max="1" width="37.6640625" bestFit="1" customWidth="1"/>
    <col min="2" max="2" width="9.6640625" bestFit="1" customWidth="1"/>
    <col min="4" max="4" width="9.6640625" bestFit="1" customWidth="1"/>
    <col min="6" max="6" width="9.6640625" bestFit="1" customWidth="1"/>
  </cols>
  <sheetData>
    <row r="1" spans="1:6" x14ac:dyDescent="0.3">
      <c r="B1" s="1">
        <v>44733</v>
      </c>
      <c r="C1" s="1">
        <v>44747</v>
      </c>
      <c r="D1" s="1">
        <v>44761</v>
      </c>
      <c r="E1" s="1">
        <v>44775</v>
      </c>
      <c r="F1" s="1">
        <v>44789</v>
      </c>
    </row>
    <row r="2" spans="1:6" x14ac:dyDescent="0.3">
      <c r="A2" s="41" t="s">
        <v>32</v>
      </c>
    </row>
    <row r="3" spans="1:6" x14ac:dyDescent="0.3">
      <c r="A3" s="4" t="s">
        <v>1</v>
      </c>
      <c r="B3">
        <v>3</v>
      </c>
      <c r="C3">
        <v>3</v>
      </c>
      <c r="D3">
        <v>13</v>
      </c>
      <c r="E3">
        <v>3</v>
      </c>
    </row>
    <row r="4" spans="1:6" x14ac:dyDescent="0.3">
      <c r="A4" s="20" t="s">
        <v>33</v>
      </c>
      <c r="B4">
        <v>15</v>
      </c>
      <c r="C4">
        <v>62</v>
      </c>
      <c r="D4">
        <v>235</v>
      </c>
      <c r="E4">
        <v>51</v>
      </c>
    </row>
    <row r="5" spans="1:6" x14ac:dyDescent="0.3">
      <c r="A5" s="4" t="s">
        <v>2</v>
      </c>
      <c r="B5">
        <v>40</v>
      </c>
      <c r="C5">
        <v>91</v>
      </c>
      <c r="D5">
        <v>980</v>
      </c>
      <c r="E5">
        <v>53</v>
      </c>
    </row>
    <row r="6" spans="1:6" x14ac:dyDescent="0.3">
      <c r="A6" s="6" t="s">
        <v>30</v>
      </c>
      <c r="B6">
        <v>15</v>
      </c>
      <c r="C6">
        <v>140</v>
      </c>
      <c r="D6">
        <v>132</v>
      </c>
      <c r="E6">
        <v>21</v>
      </c>
    </row>
    <row r="7" spans="1:6" ht="27.6" x14ac:dyDescent="0.3">
      <c r="A7" s="4" t="s">
        <v>3</v>
      </c>
      <c r="B7">
        <v>22</v>
      </c>
      <c r="C7">
        <v>1135</v>
      </c>
      <c r="D7">
        <v>649</v>
      </c>
      <c r="E7">
        <v>36</v>
      </c>
    </row>
    <row r="8" spans="1:6" x14ac:dyDescent="0.3">
      <c r="A8" s="4" t="s">
        <v>5</v>
      </c>
      <c r="B8">
        <v>42</v>
      </c>
      <c r="C8">
        <v>34</v>
      </c>
      <c r="D8">
        <v>344</v>
      </c>
      <c r="E8">
        <v>45</v>
      </c>
    </row>
    <row r="9" spans="1:6" x14ac:dyDescent="0.3">
      <c r="A9" s="20" t="s">
        <v>34</v>
      </c>
      <c r="B9">
        <v>155</v>
      </c>
      <c r="C9">
        <v>272</v>
      </c>
      <c r="D9">
        <v>1733</v>
      </c>
      <c r="E9">
        <v>248</v>
      </c>
    </row>
    <row r="10" spans="1:6" x14ac:dyDescent="0.3">
      <c r="A10" s="4" t="s">
        <v>6</v>
      </c>
      <c r="B10">
        <v>161</v>
      </c>
      <c r="C10">
        <v>82</v>
      </c>
      <c r="D10">
        <v>387</v>
      </c>
      <c r="E10">
        <v>58</v>
      </c>
    </row>
    <row r="11" spans="1:6" x14ac:dyDescent="0.3">
      <c r="A11" s="20" t="s">
        <v>35</v>
      </c>
      <c r="B11">
        <v>142</v>
      </c>
      <c r="C11">
        <v>88</v>
      </c>
      <c r="D11">
        <v>410</v>
      </c>
      <c r="E11">
        <v>131</v>
      </c>
    </row>
    <row r="12" spans="1:6" x14ac:dyDescent="0.3">
      <c r="A12" s="6" t="s">
        <v>50</v>
      </c>
      <c r="B12">
        <v>236</v>
      </c>
      <c r="C12">
        <v>192</v>
      </c>
      <c r="D12">
        <v>866</v>
      </c>
      <c r="E12">
        <v>99</v>
      </c>
    </row>
    <row r="13" spans="1:6" x14ac:dyDescent="0.3">
      <c r="A13" s="21" t="s">
        <v>36</v>
      </c>
    </row>
    <row r="14" spans="1:6" x14ac:dyDescent="0.3">
      <c r="A14" s="4" t="s">
        <v>7</v>
      </c>
    </row>
    <row r="15" spans="1:6" x14ac:dyDescent="0.3">
      <c r="A15" s="4" t="s">
        <v>8</v>
      </c>
    </row>
    <row r="16" spans="1:6" x14ac:dyDescent="0.3">
      <c r="A16" s="4" t="s">
        <v>9</v>
      </c>
      <c r="B16">
        <v>131</v>
      </c>
      <c r="C16">
        <v>116</v>
      </c>
      <c r="E16">
        <v>185</v>
      </c>
    </row>
    <row r="17" spans="1:6" x14ac:dyDescent="0.3">
      <c r="A17" s="20" t="s">
        <v>37</v>
      </c>
      <c r="B17">
        <v>152</v>
      </c>
      <c r="C17">
        <v>122</v>
      </c>
      <c r="D17">
        <v>547</v>
      </c>
      <c r="E17">
        <v>147</v>
      </c>
    </row>
    <row r="18" spans="1:6" x14ac:dyDescent="0.3">
      <c r="A18" s="20" t="s">
        <v>38</v>
      </c>
      <c r="B18">
        <v>91</v>
      </c>
      <c r="C18">
        <v>99</v>
      </c>
      <c r="D18">
        <v>365</v>
      </c>
      <c r="E18">
        <v>201</v>
      </c>
    </row>
    <row r="19" spans="1:6" ht="26.4" x14ac:dyDescent="0.3">
      <c r="A19" s="20" t="s">
        <v>39</v>
      </c>
    </row>
    <row r="20" spans="1:6" x14ac:dyDescent="0.3">
      <c r="A20" s="20" t="s">
        <v>40</v>
      </c>
      <c r="B20">
        <v>167</v>
      </c>
      <c r="C20">
        <v>96</v>
      </c>
      <c r="D20">
        <v>770</v>
      </c>
      <c r="E20">
        <v>101</v>
      </c>
    </row>
    <row r="21" spans="1:6" x14ac:dyDescent="0.3">
      <c r="A21" s="4" t="s">
        <v>13</v>
      </c>
      <c r="C21">
        <v>75</v>
      </c>
      <c r="D21">
        <v>225</v>
      </c>
      <c r="E21">
        <v>144</v>
      </c>
    </row>
    <row r="22" spans="1:6" x14ac:dyDescent="0.3">
      <c r="A22" s="4" t="s">
        <v>14</v>
      </c>
      <c r="C22">
        <v>75</v>
      </c>
      <c r="E22">
        <v>64</v>
      </c>
    </row>
    <row r="23" spans="1:6" x14ac:dyDescent="0.3">
      <c r="A23" s="6" t="s">
        <v>28</v>
      </c>
      <c r="E23">
        <v>22</v>
      </c>
    </row>
    <row r="24" spans="1:6" x14ac:dyDescent="0.3">
      <c r="A24" s="6" t="s">
        <v>41</v>
      </c>
    </row>
    <row r="25" spans="1:6" x14ac:dyDescent="0.3">
      <c r="A25" s="87" t="s">
        <v>114</v>
      </c>
      <c r="D25">
        <v>410</v>
      </c>
      <c r="E25">
        <v>115</v>
      </c>
    </row>
    <row r="26" spans="1:6" x14ac:dyDescent="0.3">
      <c r="A26" s="6" t="s">
        <v>74</v>
      </c>
      <c r="B26">
        <v>14</v>
      </c>
      <c r="C26">
        <v>2</v>
      </c>
      <c r="D26">
        <v>36</v>
      </c>
      <c r="E26">
        <v>19</v>
      </c>
    </row>
    <row r="27" spans="1:6" x14ac:dyDescent="0.3">
      <c r="A27" s="92" t="s">
        <v>113</v>
      </c>
      <c r="E27">
        <v>68</v>
      </c>
    </row>
    <row r="31" spans="1:6" x14ac:dyDescent="0.3">
      <c r="A31" s="3"/>
      <c r="B31" s="1">
        <v>44733</v>
      </c>
      <c r="C31" s="1">
        <v>44747</v>
      </c>
      <c r="D31" s="1">
        <v>44761</v>
      </c>
      <c r="E31" s="1">
        <v>44775</v>
      </c>
      <c r="F31" s="1">
        <v>44789</v>
      </c>
    </row>
    <row r="32" spans="1:6" x14ac:dyDescent="0.3">
      <c r="A32" s="3" t="s">
        <v>73</v>
      </c>
      <c r="B32">
        <v>16</v>
      </c>
      <c r="C32">
        <v>4</v>
      </c>
      <c r="D32">
        <v>40</v>
      </c>
      <c r="E32">
        <v>10</v>
      </c>
    </row>
    <row r="33" spans="1:5" x14ac:dyDescent="0.3">
      <c r="A33" s="3" t="s">
        <v>44</v>
      </c>
      <c r="B33">
        <v>29</v>
      </c>
      <c r="C33">
        <v>30</v>
      </c>
      <c r="D33">
        <v>142</v>
      </c>
      <c r="E33">
        <v>24</v>
      </c>
    </row>
    <row r="34" spans="1:5" x14ac:dyDescent="0.3">
      <c r="A34" s="33" t="s">
        <v>45</v>
      </c>
      <c r="B34">
        <v>35</v>
      </c>
    </row>
    <row r="35" spans="1:5" x14ac:dyDescent="0.3">
      <c r="A35" s="4" t="s">
        <v>18</v>
      </c>
      <c r="B35">
        <v>41</v>
      </c>
      <c r="C35">
        <v>53</v>
      </c>
      <c r="D35">
        <v>548</v>
      </c>
      <c r="E35">
        <v>7</v>
      </c>
    </row>
    <row r="36" spans="1:5" x14ac:dyDescent="0.3">
      <c r="A36" s="4" t="s">
        <v>19</v>
      </c>
      <c r="C36">
        <v>84</v>
      </c>
      <c r="D36">
        <v>248</v>
      </c>
    </row>
    <row r="37" spans="1:5" x14ac:dyDescent="0.3">
      <c r="A37" s="4" t="s">
        <v>20</v>
      </c>
      <c r="E37">
        <v>41</v>
      </c>
    </row>
    <row r="38" spans="1:5" x14ac:dyDescent="0.3">
      <c r="A38" s="4" t="s">
        <v>21</v>
      </c>
      <c r="C38">
        <v>50</v>
      </c>
      <c r="D38">
        <v>166</v>
      </c>
      <c r="E38">
        <v>40</v>
      </c>
    </row>
    <row r="39" spans="1:5" x14ac:dyDescent="0.3">
      <c r="A39" s="6" t="s">
        <v>78</v>
      </c>
    </row>
    <row r="40" spans="1:5" x14ac:dyDescent="0.3">
      <c r="A40" s="4" t="s">
        <v>22</v>
      </c>
      <c r="B40">
        <v>16</v>
      </c>
      <c r="C40">
        <v>25</v>
      </c>
      <c r="D40">
        <v>24</v>
      </c>
      <c r="E40">
        <v>10</v>
      </c>
    </row>
    <row r="41" spans="1:5" x14ac:dyDescent="0.3">
      <c r="A41" s="4" t="s">
        <v>23</v>
      </c>
      <c r="B41">
        <v>23</v>
      </c>
      <c r="C41">
        <v>12</v>
      </c>
      <c r="D41">
        <v>46</v>
      </c>
    </row>
    <row r="42" spans="1:5" x14ac:dyDescent="0.3">
      <c r="A42" s="4" t="s">
        <v>24</v>
      </c>
      <c r="B42">
        <v>27</v>
      </c>
      <c r="C42">
        <v>20</v>
      </c>
      <c r="D42">
        <v>36</v>
      </c>
    </row>
    <row r="43" spans="1:5" x14ac:dyDescent="0.3">
      <c r="A43" s="4" t="s">
        <v>25</v>
      </c>
    </row>
    <row r="44" spans="1:5" x14ac:dyDescent="0.3">
      <c r="A44" s="4" t="s">
        <v>26</v>
      </c>
      <c r="B44">
        <v>40</v>
      </c>
      <c r="C44">
        <v>4</v>
      </c>
      <c r="D44">
        <v>20</v>
      </c>
      <c r="E44">
        <v>5</v>
      </c>
    </row>
    <row r="45" spans="1:5" x14ac:dyDescent="0.3">
      <c r="A45" s="4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75"/>
  <sheetViews>
    <sheetView workbookViewId="0">
      <selection activeCell="L2" sqref="L2:T26"/>
    </sheetView>
  </sheetViews>
  <sheetFormatPr defaultRowHeight="14.4" x14ac:dyDescent="0.3"/>
  <cols>
    <col min="2" max="2" width="9.5546875" bestFit="1" customWidth="1"/>
    <col min="3" max="3" width="11.109375" bestFit="1" customWidth="1"/>
    <col min="4" max="4" width="9.5546875" bestFit="1" customWidth="1"/>
    <col min="6" max="8" width="9.6640625" bestFit="1" customWidth="1"/>
    <col min="9" max="11" width="9.5546875" bestFit="1" customWidth="1"/>
    <col min="13" max="13" width="9.6640625" bestFit="1" customWidth="1"/>
    <col min="14" max="14" width="8.6640625" bestFit="1" customWidth="1"/>
    <col min="15" max="15" width="9.6640625" bestFit="1" customWidth="1"/>
    <col min="17" max="17" width="9.6640625" bestFit="1" customWidth="1"/>
    <col min="19" max="20" width="9.6640625" bestFit="1" customWidth="1"/>
  </cols>
  <sheetData>
    <row r="2" spans="1:10" x14ac:dyDescent="0.3">
      <c r="A2" s="58" t="s">
        <v>59</v>
      </c>
      <c r="B2" s="78">
        <v>39245</v>
      </c>
      <c r="C2" s="78">
        <v>39259</v>
      </c>
      <c r="D2" s="78">
        <v>39315</v>
      </c>
      <c r="F2" s="78">
        <v>39609</v>
      </c>
      <c r="G2" s="78">
        <v>39665</v>
      </c>
      <c r="H2" s="78">
        <v>39679</v>
      </c>
      <c r="I2" s="78">
        <v>39693</v>
      </c>
      <c r="J2" s="78">
        <v>39707</v>
      </c>
    </row>
    <row r="3" spans="1:10" x14ac:dyDescent="0.3">
      <c r="A3" s="74" t="s">
        <v>106</v>
      </c>
      <c r="B3" s="76">
        <v>9.08</v>
      </c>
      <c r="C3" s="3"/>
      <c r="D3" s="3"/>
      <c r="F3" s="3"/>
      <c r="G3" s="3">
        <v>7.99</v>
      </c>
      <c r="H3" s="3">
        <v>8.86</v>
      </c>
      <c r="I3" s="3">
        <v>9.08</v>
      </c>
      <c r="J3" s="3">
        <v>8.89</v>
      </c>
    </row>
    <row r="4" spans="1:10" x14ac:dyDescent="0.3">
      <c r="A4" s="75" t="s">
        <v>81</v>
      </c>
      <c r="B4" s="76">
        <v>8.77</v>
      </c>
      <c r="C4" s="73">
        <v>7.81</v>
      </c>
      <c r="D4" s="3"/>
      <c r="F4" s="81">
        <v>6.44</v>
      </c>
      <c r="G4" s="3">
        <v>7.59</v>
      </c>
      <c r="H4" s="3"/>
      <c r="I4" s="3">
        <v>8.2799999999999994</v>
      </c>
      <c r="J4" s="3">
        <v>8.24</v>
      </c>
    </row>
    <row r="5" spans="1:10" x14ac:dyDescent="0.3">
      <c r="A5" s="74" t="s">
        <v>80</v>
      </c>
      <c r="B5" s="76">
        <v>8.86</v>
      </c>
      <c r="C5" s="73">
        <v>8.58</v>
      </c>
      <c r="D5" s="73">
        <v>9.64</v>
      </c>
      <c r="F5" s="81">
        <v>7.14</v>
      </c>
      <c r="G5" s="3">
        <v>7.54</v>
      </c>
      <c r="H5" s="3">
        <v>8.2899999999999991</v>
      </c>
      <c r="I5" s="3">
        <v>9.0500000000000007</v>
      </c>
      <c r="J5" s="3">
        <v>8.43</v>
      </c>
    </row>
    <row r="6" spans="1:10" x14ac:dyDescent="0.3">
      <c r="A6" s="75" t="s">
        <v>93</v>
      </c>
      <c r="B6" s="76">
        <v>8.0299999999999994</v>
      </c>
      <c r="C6" s="73">
        <v>7.85</v>
      </c>
      <c r="D6" s="73">
        <v>7.81</v>
      </c>
      <c r="F6" s="81">
        <v>6.05</v>
      </c>
      <c r="G6" s="3">
        <v>7.21</v>
      </c>
      <c r="H6" s="3">
        <v>7.8</v>
      </c>
      <c r="I6" s="3"/>
      <c r="J6" s="3">
        <v>8.01</v>
      </c>
    </row>
    <row r="7" spans="1:10" x14ac:dyDescent="0.3">
      <c r="A7" s="75" t="s">
        <v>112</v>
      </c>
      <c r="B7" s="76"/>
      <c r="C7" s="73"/>
      <c r="D7" s="73"/>
      <c r="F7" s="81"/>
      <c r="G7" s="3"/>
      <c r="H7" s="3"/>
      <c r="I7" s="3"/>
      <c r="J7" s="3">
        <v>6.95</v>
      </c>
    </row>
    <row r="8" spans="1:10" x14ac:dyDescent="0.3">
      <c r="A8" s="74" t="s">
        <v>94</v>
      </c>
      <c r="B8" s="76">
        <v>8.49</v>
      </c>
      <c r="C8" s="73">
        <v>8.6199999999999992</v>
      </c>
      <c r="D8" s="73">
        <v>7.76</v>
      </c>
      <c r="F8" s="81">
        <v>6.96</v>
      </c>
      <c r="G8" s="3">
        <v>5.85</v>
      </c>
      <c r="H8" s="3">
        <v>8.19</v>
      </c>
      <c r="I8" s="3">
        <v>7.94</v>
      </c>
      <c r="J8" s="3">
        <v>8.49</v>
      </c>
    </row>
    <row r="9" spans="1:10" x14ac:dyDescent="0.3">
      <c r="A9" s="74" t="s">
        <v>95</v>
      </c>
      <c r="B9" s="76">
        <v>8.7200000000000006</v>
      </c>
      <c r="C9" s="73">
        <v>8.39</v>
      </c>
      <c r="D9" s="73">
        <v>7.31</v>
      </c>
      <c r="F9" s="81">
        <v>7.16</v>
      </c>
      <c r="G9" s="3"/>
      <c r="H9" s="3">
        <v>8.32</v>
      </c>
      <c r="I9" s="3">
        <v>8.43</v>
      </c>
      <c r="J9" s="3">
        <v>8.65</v>
      </c>
    </row>
    <row r="10" spans="1:10" x14ac:dyDescent="0.3">
      <c r="A10" s="75" t="s">
        <v>99</v>
      </c>
      <c r="B10" s="76">
        <v>8.83</v>
      </c>
      <c r="C10" s="73">
        <v>7.65</v>
      </c>
      <c r="D10" s="73">
        <v>8.65</v>
      </c>
      <c r="F10" s="37">
        <v>6.88</v>
      </c>
      <c r="G10" s="3"/>
      <c r="H10" s="3">
        <v>8.3699999999999992</v>
      </c>
      <c r="I10" s="3">
        <v>7.68</v>
      </c>
      <c r="J10" s="3">
        <v>8.7200000000000006</v>
      </c>
    </row>
    <row r="11" spans="1:10" x14ac:dyDescent="0.3">
      <c r="A11" s="75" t="s">
        <v>88</v>
      </c>
      <c r="B11" s="76">
        <v>8.2799999999999994</v>
      </c>
      <c r="C11" s="73">
        <v>8.51</v>
      </c>
      <c r="D11" s="73">
        <v>8.93</v>
      </c>
      <c r="F11" s="3"/>
      <c r="G11" s="3"/>
      <c r="H11" s="3"/>
      <c r="I11" s="3"/>
      <c r="J11" s="3"/>
    </row>
    <row r="12" spans="1:10" x14ac:dyDescent="0.3">
      <c r="A12" s="75" t="s">
        <v>100</v>
      </c>
      <c r="B12" s="76">
        <v>8.1999999999999993</v>
      </c>
      <c r="C12" s="73">
        <v>7.98</v>
      </c>
      <c r="D12" s="73">
        <v>9.48</v>
      </c>
      <c r="F12" s="37">
        <v>6.64</v>
      </c>
      <c r="G12" s="3"/>
      <c r="H12" s="3">
        <v>7.85</v>
      </c>
      <c r="I12" s="3">
        <v>7.42</v>
      </c>
      <c r="J12" s="3">
        <v>8.27</v>
      </c>
    </row>
    <row r="13" spans="1:10" x14ac:dyDescent="0.3">
      <c r="A13" s="74" t="s">
        <v>102</v>
      </c>
      <c r="B13" s="3"/>
      <c r="C13" s="3"/>
      <c r="D13" s="73">
        <v>8.1199999999999992</v>
      </c>
      <c r="F13" s="3"/>
      <c r="G13" s="3"/>
      <c r="H13" s="3">
        <v>8.06</v>
      </c>
      <c r="I13" s="3">
        <v>8.11</v>
      </c>
      <c r="J13" s="3">
        <v>8.51</v>
      </c>
    </row>
    <row r="14" spans="1:10" x14ac:dyDescent="0.3">
      <c r="A14" s="74" t="s">
        <v>101</v>
      </c>
      <c r="B14" s="76">
        <v>9.34</v>
      </c>
      <c r="C14" s="73">
        <v>9.0399999999999991</v>
      </c>
      <c r="D14" s="73">
        <v>9.74</v>
      </c>
      <c r="F14" s="37">
        <v>8.11</v>
      </c>
      <c r="G14" s="3"/>
      <c r="H14" s="3">
        <v>8.5500000000000007</v>
      </c>
      <c r="I14" s="3">
        <v>9.09</v>
      </c>
      <c r="J14" s="3">
        <v>8.73</v>
      </c>
    </row>
    <row r="15" spans="1:10" x14ac:dyDescent="0.3">
      <c r="A15" s="74" t="s">
        <v>98</v>
      </c>
      <c r="B15" s="76">
        <v>9.31</v>
      </c>
      <c r="C15" s="3"/>
      <c r="D15" s="73">
        <v>9.81</v>
      </c>
      <c r="F15" s="3"/>
      <c r="G15" s="3"/>
      <c r="H15" s="3">
        <v>8.8800000000000008</v>
      </c>
      <c r="I15" s="3"/>
      <c r="J15" s="3">
        <v>9.14</v>
      </c>
    </row>
    <row r="16" spans="1:10" x14ac:dyDescent="0.3">
      <c r="A16" s="74" t="s">
        <v>103</v>
      </c>
      <c r="B16" s="3"/>
      <c r="C16" s="3"/>
      <c r="D16" s="73">
        <v>10.77</v>
      </c>
      <c r="F16" s="3"/>
      <c r="G16" s="3"/>
      <c r="H16" s="3">
        <v>8.9600000000000009</v>
      </c>
      <c r="I16" s="3"/>
      <c r="J16" s="3">
        <v>9.0500000000000007</v>
      </c>
    </row>
    <row r="17" spans="1:10" x14ac:dyDescent="0.3">
      <c r="A17" s="74" t="s">
        <v>92</v>
      </c>
      <c r="B17" s="76">
        <v>8.35</v>
      </c>
      <c r="C17" s="73">
        <v>8.27</v>
      </c>
      <c r="D17" s="73">
        <v>9.24</v>
      </c>
      <c r="F17" s="81">
        <v>8.27</v>
      </c>
      <c r="G17" s="3"/>
      <c r="H17" s="3">
        <v>8.3000000000000007</v>
      </c>
      <c r="I17" s="3">
        <v>8.41</v>
      </c>
      <c r="J17" s="3">
        <v>8.5399999999999991</v>
      </c>
    </row>
    <row r="18" spans="1:10" x14ac:dyDescent="0.3">
      <c r="A18" s="74" t="s">
        <v>104</v>
      </c>
      <c r="B18" s="3"/>
      <c r="C18" s="3"/>
      <c r="D18" s="73">
        <v>9.52</v>
      </c>
      <c r="F18" s="37">
        <v>8.08</v>
      </c>
      <c r="G18" s="3"/>
      <c r="H18" s="3">
        <v>8.26</v>
      </c>
      <c r="I18" s="3">
        <v>8.57</v>
      </c>
      <c r="J18" s="3">
        <v>8.59</v>
      </c>
    </row>
    <row r="19" spans="1:10" x14ac:dyDescent="0.3">
      <c r="A19" s="74" t="s">
        <v>109</v>
      </c>
      <c r="B19" s="3"/>
      <c r="C19" s="3"/>
      <c r="D19" s="3"/>
      <c r="F19" s="3">
        <v>6.88</v>
      </c>
      <c r="G19" s="3"/>
      <c r="H19" s="3">
        <v>8.09</v>
      </c>
      <c r="I19" s="3">
        <v>8.34</v>
      </c>
      <c r="J19" s="3">
        <v>8.4499999999999993</v>
      </c>
    </row>
    <row r="20" spans="1:10" x14ac:dyDescent="0.3">
      <c r="A20" s="74" t="s">
        <v>89</v>
      </c>
      <c r="B20" s="76">
        <v>8.92</v>
      </c>
      <c r="C20" s="73">
        <v>8.56</v>
      </c>
      <c r="D20" s="73">
        <v>9.11</v>
      </c>
      <c r="F20" s="81">
        <v>7.81</v>
      </c>
      <c r="G20" s="3"/>
      <c r="H20" s="3">
        <v>8.19</v>
      </c>
      <c r="I20" s="3"/>
      <c r="J20" s="3"/>
    </row>
    <row r="21" spans="1:10" x14ac:dyDescent="0.3">
      <c r="A21" s="74" t="s">
        <v>90</v>
      </c>
      <c r="B21" s="76">
        <v>7.15</v>
      </c>
      <c r="C21" s="73">
        <v>6.09</v>
      </c>
      <c r="D21" s="73">
        <v>8.35</v>
      </c>
      <c r="F21" s="81">
        <v>5.54</v>
      </c>
      <c r="G21" s="3"/>
      <c r="H21" s="3">
        <v>6.79</v>
      </c>
      <c r="I21" s="3">
        <v>6.72</v>
      </c>
      <c r="J21" s="3">
        <v>7.58</v>
      </c>
    </row>
    <row r="22" spans="1:10" x14ac:dyDescent="0.3">
      <c r="A22" s="74" t="s">
        <v>111</v>
      </c>
      <c r="B22" s="3"/>
      <c r="C22" s="3"/>
      <c r="D22" s="3"/>
      <c r="F22" s="3"/>
      <c r="G22" s="3">
        <v>6.31</v>
      </c>
      <c r="H22" s="3"/>
      <c r="I22" s="3">
        <v>7.24</v>
      </c>
      <c r="J22" s="3">
        <v>7.16</v>
      </c>
    </row>
    <row r="26" spans="1:10" x14ac:dyDescent="0.3">
      <c r="A26" s="79" t="s">
        <v>59</v>
      </c>
      <c r="B26" s="80">
        <v>39245</v>
      </c>
      <c r="C26" s="80">
        <v>39259</v>
      </c>
      <c r="D26" s="80">
        <v>39315</v>
      </c>
      <c r="F26" s="80">
        <v>39609</v>
      </c>
      <c r="G26" s="80">
        <v>39665</v>
      </c>
      <c r="H26" s="80">
        <v>39679</v>
      </c>
      <c r="I26" s="80">
        <v>39693</v>
      </c>
      <c r="J26" s="80">
        <v>39707</v>
      </c>
    </row>
    <row r="27" spans="1:10" x14ac:dyDescent="0.3">
      <c r="A27" s="75" t="s">
        <v>82</v>
      </c>
      <c r="B27" s="76">
        <v>8.6199999999999992</v>
      </c>
      <c r="C27" s="73">
        <v>9.2200000000000006</v>
      </c>
      <c r="D27" s="73">
        <v>8.0299999999999994</v>
      </c>
      <c r="F27" s="3"/>
      <c r="G27" s="3"/>
      <c r="H27" s="3"/>
      <c r="I27" s="3">
        <v>8.15</v>
      </c>
      <c r="J27" s="3">
        <v>8.4700000000000006</v>
      </c>
    </row>
    <row r="28" spans="1:10" x14ac:dyDescent="0.3">
      <c r="A28" s="75" t="s">
        <v>84</v>
      </c>
      <c r="B28" s="76">
        <v>9.09</v>
      </c>
      <c r="C28" s="73">
        <v>8.56</v>
      </c>
      <c r="D28" s="73">
        <v>8.44</v>
      </c>
      <c r="F28" s="3"/>
      <c r="G28" s="3"/>
      <c r="H28" s="3"/>
      <c r="I28" s="3">
        <v>8.3699999999999992</v>
      </c>
      <c r="J28" s="3">
        <v>8.65</v>
      </c>
    </row>
    <row r="29" spans="1:10" x14ac:dyDescent="0.3">
      <c r="A29" s="74" t="s">
        <v>83</v>
      </c>
      <c r="B29" s="76">
        <v>8.8800000000000008</v>
      </c>
      <c r="C29" s="73">
        <v>8.48</v>
      </c>
      <c r="D29" s="73">
        <v>8.14</v>
      </c>
      <c r="F29" s="81">
        <v>7.93</v>
      </c>
      <c r="G29" s="3"/>
      <c r="H29" s="3">
        <v>8.5399999999999991</v>
      </c>
      <c r="I29" s="3">
        <v>8.24</v>
      </c>
      <c r="J29" s="3">
        <v>8.49</v>
      </c>
    </row>
    <row r="30" spans="1:10" x14ac:dyDescent="0.3">
      <c r="A30" s="77" t="s">
        <v>105</v>
      </c>
      <c r="B30" s="3"/>
      <c r="C30" s="3"/>
      <c r="D30" s="73">
        <v>7.98</v>
      </c>
      <c r="F30" s="3"/>
      <c r="G30" s="3"/>
      <c r="H30" s="3">
        <v>8.2799999999999994</v>
      </c>
      <c r="I30" s="3">
        <v>8.15</v>
      </c>
      <c r="J30" s="3"/>
    </row>
    <row r="31" spans="1:10" x14ac:dyDescent="0.3">
      <c r="A31" s="75" t="s">
        <v>85</v>
      </c>
      <c r="B31" s="76">
        <v>8.76</v>
      </c>
      <c r="C31" s="3"/>
      <c r="D31" s="73">
        <v>8.06</v>
      </c>
      <c r="F31" s="81">
        <v>7.76</v>
      </c>
      <c r="G31" s="3"/>
      <c r="H31" s="3"/>
      <c r="I31" s="3"/>
      <c r="J31" s="3"/>
    </row>
    <row r="32" spans="1:10" x14ac:dyDescent="0.3">
      <c r="A32" s="75" t="s">
        <v>87</v>
      </c>
      <c r="B32" s="76">
        <v>8.32</v>
      </c>
      <c r="C32" s="73">
        <v>8.94</v>
      </c>
      <c r="D32" s="3"/>
      <c r="F32" s="81">
        <v>7.81</v>
      </c>
      <c r="G32" s="3"/>
      <c r="H32" s="3"/>
      <c r="I32" s="3"/>
      <c r="J32" s="3"/>
    </row>
    <row r="33" spans="1:17" x14ac:dyDescent="0.3">
      <c r="A33" s="75" t="s">
        <v>86</v>
      </c>
      <c r="B33" s="76">
        <v>8.8800000000000008</v>
      </c>
      <c r="C33" s="73">
        <v>8.86</v>
      </c>
      <c r="D33" s="3"/>
      <c r="F33" s="3"/>
      <c r="G33" s="3"/>
      <c r="H33" s="3"/>
      <c r="I33" s="3"/>
      <c r="J33" s="3"/>
    </row>
    <row r="34" spans="1:17" x14ac:dyDescent="0.3">
      <c r="A34" s="75" t="s">
        <v>91</v>
      </c>
      <c r="B34" s="76">
        <v>8.84</v>
      </c>
      <c r="C34" s="73">
        <v>8.25</v>
      </c>
      <c r="D34" s="3"/>
      <c r="F34" s="81">
        <v>8.2899999999999991</v>
      </c>
      <c r="G34" s="3"/>
      <c r="H34" s="3"/>
      <c r="I34" s="3">
        <v>8.36</v>
      </c>
      <c r="J34" s="3"/>
    </row>
    <row r="35" spans="1:17" x14ac:dyDescent="0.3">
      <c r="A35" s="75" t="s">
        <v>97</v>
      </c>
      <c r="B35" s="76">
        <v>9.0399999999999991</v>
      </c>
      <c r="C35" s="73">
        <v>8.1</v>
      </c>
      <c r="D35" s="73">
        <v>8.73</v>
      </c>
      <c r="F35" s="37">
        <v>7.63</v>
      </c>
      <c r="G35" s="3"/>
      <c r="H35" s="3">
        <v>8.0399999999999991</v>
      </c>
      <c r="I35" s="3">
        <v>8.2200000000000006</v>
      </c>
      <c r="J35" s="3">
        <v>7.39</v>
      </c>
    </row>
    <row r="36" spans="1:17" x14ac:dyDescent="0.3">
      <c r="A36" s="75" t="s">
        <v>96</v>
      </c>
      <c r="B36" s="82">
        <v>8.93</v>
      </c>
      <c r="C36" s="83">
        <v>7.9</v>
      </c>
      <c r="D36" s="83">
        <v>8.5500000000000007</v>
      </c>
      <c r="F36" s="84">
        <v>7.65</v>
      </c>
      <c r="G36" s="3"/>
      <c r="H36" s="85"/>
      <c r="I36" s="3">
        <v>8.23</v>
      </c>
      <c r="J36" s="3">
        <v>7.94</v>
      </c>
    </row>
    <row r="37" spans="1:17" x14ac:dyDescent="0.3">
      <c r="A37" s="74" t="s">
        <v>110</v>
      </c>
      <c r="B37" s="3"/>
      <c r="C37" s="3"/>
      <c r="D37" s="3"/>
      <c r="F37" s="3"/>
      <c r="G37" s="3"/>
      <c r="H37" s="3">
        <v>8.5399999999999991</v>
      </c>
      <c r="I37" s="3">
        <v>8.6</v>
      </c>
      <c r="J37" s="3">
        <v>8.1199999999999992</v>
      </c>
    </row>
    <row r="41" spans="1:17" x14ac:dyDescent="0.3">
      <c r="B41" t="s">
        <v>107</v>
      </c>
    </row>
    <row r="42" spans="1:17" x14ac:dyDescent="0.3">
      <c r="A42" s="58" t="s">
        <v>59</v>
      </c>
      <c r="B42" s="58">
        <v>2007</v>
      </c>
      <c r="C42" s="58">
        <f>B42+1</f>
        <v>2008</v>
      </c>
      <c r="D42" s="58">
        <f t="shared" ref="D42:P42" si="0">C42+1</f>
        <v>2009</v>
      </c>
      <c r="E42" s="58">
        <f t="shared" si="0"/>
        <v>2010</v>
      </c>
      <c r="F42" s="58">
        <f t="shared" si="0"/>
        <v>2011</v>
      </c>
      <c r="G42" s="58">
        <f t="shared" si="0"/>
        <v>2012</v>
      </c>
      <c r="H42" s="58">
        <f t="shared" si="0"/>
        <v>2013</v>
      </c>
      <c r="I42" s="58">
        <f t="shared" si="0"/>
        <v>2014</v>
      </c>
      <c r="J42" s="58">
        <f t="shared" si="0"/>
        <v>2015</v>
      </c>
      <c r="K42" s="58">
        <f t="shared" si="0"/>
        <v>2016</v>
      </c>
      <c r="L42" s="58">
        <f t="shared" si="0"/>
        <v>2017</v>
      </c>
      <c r="M42" s="58">
        <f>L42+1</f>
        <v>2018</v>
      </c>
      <c r="N42" s="58">
        <f t="shared" si="0"/>
        <v>2019</v>
      </c>
      <c r="O42" s="58">
        <f t="shared" si="0"/>
        <v>2020</v>
      </c>
      <c r="P42" s="58">
        <f t="shared" si="0"/>
        <v>2021</v>
      </c>
      <c r="Q42" s="58">
        <f>P42+1</f>
        <v>2022</v>
      </c>
    </row>
    <row r="43" spans="1:17" x14ac:dyDescent="0.3">
      <c r="A43" s="74" t="s">
        <v>106</v>
      </c>
      <c r="B43" s="37">
        <f>AVERAGE(B3:D3)</f>
        <v>9.08</v>
      </c>
      <c r="C43" s="37">
        <f>AVERAGE(F3:J3)</f>
        <v>8.7050000000000001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3">
      <c r="A44" s="75" t="s">
        <v>81</v>
      </c>
      <c r="B44" s="37">
        <f>AVERAGE(B4:D4)</f>
        <v>8.2899999999999991</v>
      </c>
      <c r="C44" s="37">
        <f t="shared" ref="C44:C61" si="1">AVERAGE(F4:J4)</f>
        <v>7.6375000000000011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3">
      <c r="A45" s="74" t="s">
        <v>80</v>
      </c>
      <c r="B45" s="37">
        <f>AVERAGE(B5:D5)</f>
        <v>9.0266666666666655</v>
      </c>
      <c r="C45" s="37">
        <f t="shared" si="1"/>
        <v>8.09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3">
      <c r="A46" s="75" t="s">
        <v>93</v>
      </c>
      <c r="B46" s="37">
        <f>AVERAGE(B6:D6)</f>
        <v>7.8966666666666656</v>
      </c>
      <c r="C46" s="37">
        <f t="shared" si="1"/>
        <v>7.2675000000000001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3">
      <c r="A47" s="75" t="s">
        <v>112</v>
      </c>
      <c r="B47" s="37"/>
      <c r="C47" s="37">
        <f t="shared" si="1"/>
        <v>6.95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3">
      <c r="A48" s="74" t="s">
        <v>94</v>
      </c>
      <c r="B48" s="37">
        <f t="shared" ref="B48:B58" si="2">AVERAGE(B8:D8)</f>
        <v>8.2899999999999991</v>
      </c>
      <c r="C48" s="37">
        <f t="shared" si="1"/>
        <v>7.4859999999999998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3">
      <c r="A49" s="74" t="s">
        <v>95</v>
      </c>
      <c r="B49" s="37">
        <f t="shared" si="2"/>
        <v>8.1399999999999988</v>
      </c>
      <c r="C49" s="37">
        <f t="shared" si="1"/>
        <v>8.14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3">
      <c r="A50" s="75" t="s">
        <v>99</v>
      </c>
      <c r="B50" s="37">
        <f t="shared" si="2"/>
        <v>8.3766666666666669</v>
      </c>
      <c r="C50" s="37">
        <f t="shared" si="1"/>
        <v>7.9124999999999996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3">
      <c r="A51" s="75" t="s">
        <v>88</v>
      </c>
      <c r="B51" s="37">
        <f t="shared" si="2"/>
        <v>8.5733333333333324</v>
      </c>
      <c r="C51" s="37">
        <v>0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3">
      <c r="A52" s="75" t="s">
        <v>100</v>
      </c>
      <c r="B52" s="37">
        <f t="shared" si="2"/>
        <v>8.5533333333333328</v>
      </c>
      <c r="C52" s="37">
        <f t="shared" si="1"/>
        <v>7.544999999999999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3">
      <c r="A53" s="74" t="s">
        <v>102</v>
      </c>
      <c r="B53" s="37">
        <f t="shared" si="2"/>
        <v>8.1199999999999992</v>
      </c>
      <c r="C53" s="37">
        <f t="shared" si="1"/>
        <v>8.2266666666666666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3">
      <c r="A54" s="74" t="s">
        <v>101</v>
      </c>
      <c r="B54" s="37">
        <f t="shared" si="2"/>
        <v>9.3733333333333331</v>
      </c>
      <c r="C54" s="37">
        <f t="shared" si="1"/>
        <v>8.620000000000001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3">
      <c r="A55" s="75" t="s">
        <v>98</v>
      </c>
      <c r="B55" s="37">
        <f t="shared" si="2"/>
        <v>9.56</v>
      </c>
      <c r="C55" s="37">
        <f t="shared" si="1"/>
        <v>9.0100000000000016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3">
      <c r="A56" s="77" t="s">
        <v>103</v>
      </c>
      <c r="B56" s="37">
        <f t="shared" si="2"/>
        <v>10.77</v>
      </c>
      <c r="C56" s="37">
        <f t="shared" si="1"/>
        <v>9.0050000000000008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3">
      <c r="A57" s="75" t="s">
        <v>92</v>
      </c>
      <c r="B57" s="37">
        <f t="shared" si="2"/>
        <v>8.6199999999999992</v>
      </c>
      <c r="C57" s="37">
        <f t="shared" si="1"/>
        <v>8.379999999999999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3">
      <c r="A58" s="77" t="s">
        <v>104</v>
      </c>
      <c r="B58" s="37">
        <f t="shared" si="2"/>
        <v>9.52</v>
      </c>
      <c r="C58" s="37">
        <f t="shared" si="1"/>
        <v>8.375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3">
      <c r="A59" s="75" t="s">
        <v>89</v>
      </c>
      <c r="B59" s="37">
        <f>AVERAGE(B20:D20)</f>
        <v>8.8633333333333333</v>
      </c>
      <c r="C59" s="37">
        <f t="shared" si="1"/>
        <v>7.9399999999999995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3">
      <c r="A60" s="74" t="s">
        <v>90</v>
      </c>
      <c r="B60" s="37">
        <f>AVERAGE(B21:D21)</f>
        <v>7.1966666666666663</v>
      </c>
      <c r="C60" s="37">
        <f t="shared" si="1"/>
        <v>8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3">
      <c r="A61" s="74" t="s">
        <v>111</v>
      </c>
      <c r="B61" s="3"/>
      <c r="C61" s="37">
        <f t="shared" si="1"/>
        <v>6.6575000000000006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4" spans="1:17" x14ac:dyDescent="0.3">
      <c r="B64" t="s">
        <v>108</v>
      </c>
    </row>
    <row r="65" spans="1:2" x14ac:dyDescent="0.3">
      <c r="A65" s="79" t="s">
        <v>59</v>
      </c>
      <c r="B65" s="79">
        <v>2007</v>
      </c>
    </row>
    <row r="66" spans="1:2" x14ac:dyDescent="0.3">
      <c r="A66" s="75" t="s">
        <v>82</v>
      </c>
      <c r="B66" s="37">
        <f>AVERAGE(B27:D27)</f>
        <v>8.6233333333333331</v>
      </c>
    </row>
    <row r="67" spans="1:2" x14ac:dyDescent="0.3">
      <c r="A67" s="75" t="s">
        <v>84</v>
      </c>
      <c r="B67" s="37">
        <f t="shared" ref="B67:B75" si="3">AVERAGE(B28:D28)</f>
        <v>8.6966666666666654</v>
      </c>
    </row>
    <row r="68" spans="1:2" x14ac:dyDescent="0.3">
      <c r="A68" s="74" t="s">
        <v>83</v>
      </c>
      <c r="B68" s="37">
        <f t="shared" si="3"/>
        <v>8.5</v>
      </c>
    </row>
    <row r="69" spans="1:2" x14ac:dyDescent="0.3">
      <c r="A69" s="77" t="s">
        <v>105</v>
      </c>
      <c r="B69" s="37">
        <f t="shared" si="3"/>
        <v>7.98</v>
      </c>
    </row>
    <row r="70" spans="1:2" x14ac:dyDescent="0.3">
      <c r="A70" s="75" t="s">
        <v>85</v>
      </c>
      <c r="B70" s="37">
        <f t="shared" si="3"/>
        <v>8.41</v>
      </c>
    </row>
    <row r="71" spans="1:2" x14ac:dyDescent="0.3">
      <c r="A71" s="75" t="s">
        <v>87</v>
      </c>
      <c r="B71" s="37">
        <f t="shared" si="3"/>
        <v>8.629999999999999</v>
      </c>
    </row>
    <row r="72" spans="1:2" x14ac:dyDescent="0.3">
      <c r="A72" s="75" t="s">
        <v>86</v>
      </c>
      <c r="B72" s="37">
        <f t="shared" si="3"/>
        <v>8.870000000000001</v>
      </c>
    </row>
    <row r="73" spans="1:2" x14ac:dyDescent="0.3">
      <c r="A73" s="75" t="s">
        <v>91</v>
      </c>
      <c r="B73" s="37">
        <f t="shared" si="3"/>
        <v>8.5449999999999999</v>
      </c>
    </row>
    <row r="74" spans="1:2" x14ac:dyDescent="0.3">
      <c r="A74" s="75" t="s">
        <v>97</v>
      </c>
      <c r="B74" s="37">
        <f t="shared" si="3"/>
        <v>8.6233333333333331</v>
      </c>
    </row>
    <row r="75" spans="1:2" x14ac:dyDescent="0.3">
      <c r="A75" s="74" t="s">
        <v>96</v>
      </c>
      <c r="B75" s="37">
        <f t="shared" si="3"/>
        <v>8.4599999999999991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7"/>
  <sheetViews>
    <sheetView topLeftCell="A27" workbookViewId="0">
      <selection activeCell="B34" sqref="B34:H34"/>
    </sheetView>
  </sheetViews>
  <sheetFormatPr defaultRowHeight="14.4" x14ac:dyDescent="0.3"/>
  <cols>
    <col min="1" max="1" width="53.33203125" customWidth="1"/>
    <col min="3" max="3" width="9.5546875" bestFit="1" customWidth="1"/>
    <col min="5" max="5" width="9.5546875" bestFit="1" customWidth="1"/>
    <col min="7" max="8" width="9.5546875" bestFit="1" customWidth="1"/>
  </cols>
  <sheetData>
    <row r="1" spans="1:9" ht="23.4" customHeight="1" x14ac:dyDescent="0.3"/>
    <row r="2" spans="1:9" ht="18.600000000000001" customHeight="1" x14ac:dyDescent="0.3">
      <c r="B2" s="36">
        <v>38146</v>
      </c>
      <c r="C2" s="36">
        <v>38160</v>
      </c>
      <c r="D2" s="36">
        <v>38174</v>
      </c>
      <c r="E2" s="36">
        <v>38188</v>
      </c>
      <c r="F2" s="36">
        <v>38202</v>
      </c>
      <c r="G2" s="36">
        <v>38230</v>
      </c>
      <c r="H2" s="36">
        <v>38244</v>
      </c>
      <c r="I2" s="38" t="s">
        <v>48</v>
      </c>
    </row>
    <row r="3" spans="1:9" ht="16.95" customHeight="1" x14ac:dyDescent="0.3">
      <c r="A3" s="26" t="s">
        <v>32</v>
      </c>
      <c r="B3" s="3"/>
      <c r="C3" s="3"/>
      <c r="D3" s="3"/>
      <c r="E3" s="3"/>
      <c r="F3" s="3"/>
      <c r="G3" s="3"/>
      <c r="H3" s="3"/>
      <c r="I3" s="39">
        <v>0</v>
      </c>
    </row>
    <row r="4" spans="1:9" ht="21.6" customHeight="1" x14ac:dyDescent="0.3">
      <c r="A4" s="27" t="s">
        <v>1</v>
      </c>
      <c r="B4" s="3">
        <v>0</v>
      </c>
      <c r="C4" s="3">
        <v>66</v>
      </c>
      <c r="D4" s="3">
        <v>0</v>
      </c>
      <c r="E4" s="3">
        <v>96</v>
      </c>
      <c r="F4" s="3">
        <v>72</v>
      </c>
      <c r="G4" s="3">
        <v>120</v>
      </c>
      <c r="H4" s="3">
        <v>20</v>
      </c>
      <c r="I4" s="39">
        <f t="shared" ref="I4:I31" si="0">AVERAGE(B4:H4)</f>
        <v>53.428571428571431</v>
      </c>
    </row>
    <row r="5" spans="1:9" x14ac:dyDescent="0.3">
      <c r="A5" s="28" t="s">
        <v>33</v>
      </c>
      <c r="B5" s="3">
        <v>0</v>
      </c>
      <c r="C5" s="3">
        <v>19</v>
      </c>
      <c r="D5" s="3">
        <v>0</v>
      </c>
      <c r="E5" s="3"/>
      <c r="F5" s="3">
        <v>0</v>
      </c>
      <c r="G5" s="3">
        <v>80</v>
      </c>
      <c r="H5" s="3">
        <v>25</v>
      </c>
      <c r="I5" s="39">
        <f t="shared" si="0"/>
        <v>20.666666666666668</v>
      </c>
    </row>
    <row r="6" spans="1:9" ht="27.6" customHeight="1" x14ac:dyDescent="0.3">
      <c r="A6" s="27" t="s">
        <v>2</v>
      </c>
      <c r="B6" s="6">
        <v>0</v>
      </c>
      <c r="C6" s="3">
        <v>16</v>
      </c>
      <c r="D6" s="3">
        <v>0</v>
      </c>
      <c r="E6" s="3">
        <v>64</v>
      </c>
      <c r="F6" s="3">
        <v>38</v>
      </c>
      <c r="G6" s="3">
        <v>78</v>
      </c>
      <c r="H6" s="3">
        <v>30</v>
      </c>
      <c r="I6" s="39">
        <f t="shared" si="0"/>
        <v>32.285714285714285</v>
      </c>
    </row>
    <row r="7" spans="1:9" ht="21.6" customHeight="1" x14ac:dyDescent="0.3">
      <c r="A7" s="29" t="s">
        <v>30</v>
      </c>
      <c r="B7" s="6">
        <v>0</v>
      </c>
      <c r="C7" s="3">
        <v>20</v>
      </c>
      <c r="D7" s="3">
        <v>0</v>
      </c>
      <c r="E7" s="3">
        <v>148</v>
      </c>
      <c r="F7" s="3">
        <v>0</v>
      </c>
      <c r="G7" s="3">
        <v>0</v>
      </c>
      <c r="H7" s="3">
        <v>15</v>
      </c>
      <c r="I7" s="39">
        <f t="shared" si="0"/>
        <v>26.142857142857142</v>
      </c>
    </row>
    <row r="8" spans="1:9" x14ac:dyDescent="0.3">
      <c r="A8" s="27" t="s">
        <v>3</v>
      </c>
      <c r="B8" s="6">
        <v>0</v>
      </c>
      <c r="C8" s="3">
        <v>31</v>
      </c>
      <c r="D8" s="3">
        <v>0</v>
      </c>
      <c r="E8" s="3">
        <v>112</v>
      </c>
      <c r="F8" s="3">
        <v>74</v>
      </c>
      <c r="G8" s="3">
        <v>0</v>
      </c>
      <c r="H8" s="3">
        <v>20</v>
      </c>
      <c r="I8" s="39">
        <f t="shared" si="0"/>
        <v>33.857142857142854</v>
      </c>
    </row>
    <row r="9" spans="1:9" ht="24" customHeight="1" x14ac:dyDescent="0.3">
      <c r="A9" s="27" t="s">
        <v>5</v>
      </c>
      <c r="B9" s="6">
        <v>25</v>
      </c>
      <c r="C9" s="3">
        <v>94</v>
      </c>
      <c r="D9" s="3">
        <v>14</v>
      </c>
      <c r="E9" s="3">
        <v>56</v>
      </c>
      <c r="F9" s="3">
        <v>10</v>
      </c>
      <c r="G9" s="3">
        <v>240</v>
      </c>
      <c r="H9" s="3">
        <v>85</v>
      </c>
      <c r="I9" s="39">
        <f t="shared" si="0"/>
        <v>74.857142857142861</v>
      </c>
    </row>
    <row r="10" spans="1:9" ht="25.2" customHeight="1" x14ac:dyDescent="0.3">
      <c r="A10" s="28" t="s">
        <v>34</v>
      </c>
      <c r="B10" s="6">
        <v>125</v>
      </c>
      <c r="C10" s="3">
        <v>460</v>
      </c>
      <c r="D10" s="3">
        <v>0</v>
      </c>
      <c r="E10" s="3">
        <v>400</v>
      </c>
      <c r="F10" s="3">
        <v>208</v>
      </c>
      <c r="G10" s="3">
        <v>542</v>
      </c>
      <c r="H10" s="3"/>
      <c r="I10" s="39">
        <f t="shared" si="0"/>
        <v>289.16666666666669</v>
      </c>
    </row>
    <row r="11" spans="1:9" ht="18" customHeight="1" x14ac:dyDescent="0.3">
      <c r="A11" s="27" t="s">
        <v>6</v>
      </c>
      <c r="B11" s="6">
        <v>70</v>
      </c>
      <c r="C11" s="3">
        <v>195</v>
      </c>
      <c r="D11" s="3">
        <v>125</v>
      </c>
      <c r="E11" s="3">
        <v>550</v>
      </c>
      <c r="F11" s="3">
        <v>28</v>
      </c>
      <c r="G11" s="3">
        <v>369</v>
      </c>
      <c r="H11" s="3">
        <v>120</v>
      </c>
      <c r="I11" s="39">
        <f t="shared" si="0"/>
        <v>208.14285714285714</v>
      </c>
    </row>
    <row r="12" spans="1:9" ht="16.2" customHeight="1" x14ac:dyDescent="0.3">
      <c r="A12" s="28" t="s">
        <v>35</v>
      </c>
      <c r="B12" s="6">
        <v>133</v>
      </c>
      <c r="C12" s="3">
        <v>130</v>
      </c>
      <c r="D12" s="3">
        <v>0</v>
      </c>
      <c r="E12" s="3">
        <v>360</v>
      </c>
      <c r="F12" s="3">
        <v>23</v>
      </c>
      <c r="G12" s="3">
        <v>398</v>
      </c>
      <c r="H12" s="3">
        <v>65</v>
      </c>
      <c r="I12" s="39">
        <f t="shared" si="0"/>
        <v>158.42857142857142</v>
      </c>
    </row>
    <row r="13" spans="1:9" ht="18.600000000000001" customHeight="1" x14ac:dyDescent="0.3">
      <c r="A13" s="30" t="s">
        <v>36</v>
      </c>
      <c r="B13" s="6">
        <v>31</v>
      </c>
      <c r="C13" s="6">
        <v>170</v>
      </c>
      <c r="D13" s="3">
        <v>116</v>
      </c>
      <c r="E13" s="3">
        <v>410</v>
      </c>
      <c r="F13" s="3">
        <v>52</v>
      </c>
      <c r="G13" s="3">
        <v>245</v>
      </c>
      <c r="H13" s="3"/>
      <c r="I13" s="39">
        <f t="shared" si="0"/>
        <v>170.66666666666666</v>
      </c>
    </row>
    <row r="14" spans="1:9" ht="25.2" customHeight="1" x14ac:dyDescent="0.3">
      <c r="A14" s="27" t="s">
        <v>7</v>
      </c>
      <c r="B14" s="3"/>
      <c r="C14" s="3"/>
      <c r="D14" s="3"/>
      <c r="E14" s="3"/>
      <c r="F14" s="3"/>
      <c r="G14" s="3"/>
      <c r="H14" s="3"/>
      <c r="I14" s="39">
        <v>0</v>
      </c>
    </row>
    <row r="15" spans="1:9" ht="25.2" customHeight="1" x14ac:dyDescent="0.3">
      <c r="A15" s="27" t="s">
        <v>8</v>
      </c>
      <c r="B15" s="6">
        <v>39</v>
      </c>
      <c r="C15" s="3">
        <v>160</v>
      </c>
      <c r="D15" s="3">
        <v>126</v>
      </c>
      <c r="E15" s="3">
        <v>780</v>
      </c>
      <c r="F15" s="3">
        <v>124</v>
      </c>
      <c r="G15" s="3">
        <v>447</v>
      </c>
      <c r="H15" s="3">
        <v>204</v>
      </c>
      <c r="I15" s="39">
        <f t="shared" si="0"/>
        <v>268.57142857142856</v>
      </c>
    </row>
    <row r="16" spans="1:9" ht="27.6" customHeight="1" x14ac:dyDescent="0.3">
      <c r="A16" s="27" t="s">
        <v>9</v>
      </c>
      <c r="B16" s="3">
        <v>100</v>
      </c>
      <c r="C16" s="3">
        <v>125</v>
      </c>
      <c r="D16" s="3">
        <v>225</v>
      </c>
      <c r="E16" s="3">
        <v>620</v>
      </c>
      <c r="F16" s="3">
        <v>86</v>
      </c>
      <c r="G16" s="3">
        <v>400</v>
      </c>
      <c r="H16" s="3"/>
      <c r="I16" s="39">
        <f t="shared" si="0"/>
        <v>259.33333333333331</v>
      </c>
    </row>
    <row r="17" spans="1:9" ht="21.6" customHeight="1" x14ac:dyDescent="0.3">
      <c r="A17" s="28" t="s">
        <v>37</v>
      </c>
      <c r="B17" s="6">
        <v>170</v>
      </c>
      <c r="C17" s="3">
        <v>150</v>
      </c>
      <c r="D17" s="3">
        <v>400</v>
      </c>
      <c r="E17" s="3">
        <v>800</v>
      </c>
      <c r="F17" s="3">
        <v>121</v>
      </c>
      <c r="G17" s="3">
        <v>738</v>
      </c>
      <c r="H17" s="3">
        <v>176</v>
      </c>
      <c r="I17" s="39">
        <f t="shared" si="0"/>
        <v>365</v>
      </c>
    </row>
    <row r="18" spans="1:9" ht="27" customHeight="1" x14ac:dyDescent="0.3">
      <c r="A18" s="28" t="s">
        <v>38</v>
      </c>
      <c r="B18" s="6">
        <v>60</v>
      </c>
      <c r="C18" s="3">
        <v>162</v>
      </c>
      <c r="D18" s="3">
        <v>325</v>
      </c>
      <c r="E18" s="3">
        <v>650</v>
      </c>
      <c r="F18" s="3">
        <v>71</v>
      </c>
      <c r="G18" s="3">
        <v>407</v>
      </c>
      <c r="H18" s="3">
        <v>230</v>
      </c>
      <c r="I18" s="39">
        <f t="shared" si="0"/>
        <v>272.14285714285717</v>
      </c>
    </row>
    <row r="19" spans="1:9" ht="18.600000000000001" customHeight="1" x14ac:dyDescent="0.3">
      <c r="A19" s="28" t="s">
        <v>39</v>
      </c>
      <c r="B19" s="6">
        <v>500</v>
      </c>
      <c r="C19" s="3">
        <v>405</v>
      </c>
      <c r="D19" s="3">
        <v>220</v>
      </c>
      <c r="E19" s="3">
        <v>0</v>
      </c>
      <c r="F19" s="3">
        <v>80</v>
      </c>
      <c r="G19" s="3">
        <v>453</v>
      </c>
      <c r="H19" s="3"/>
      <c r="I19" s="39">
        <f t="shared" si="0"/>
        <v>276.33333333333331</v>
      </c>
    </row>
    <row r="20" spans="1:9" ht="20.399999999999999" customHeight="1" x14ac:dyDescent="0.3">
      <c r="A20" s="28" t="s">
        <v>40</v>
      </c>
      <c r="B20" s="6">
        <v>100</v>
      </c>
      <c r="C20" s="3">
        <v>156</v>
      </c>
      <c r="D20" s="3">
        <v>220</v>
      </c>
      <c r="E20" s="3">
        <v>480</v>
      </c>
      <c r="F20" s="3">
        <v>90</v>
      </c>
      <c r="G20" s="3">
        <v>245</v>
      </c>
      <c r="H20" s="3">
        <v>145</v>
      </c>
      <c r="I20" s="39">
        <f t="shared" si="0"/>
        <v>205.14285714285714</v>
      </c>
    </row>
    <row r="21" spans="1:9" x14ac:dyDescent="0.3">
      <c r="A21" s="27" t="s">
        <v>13</v>
      </c>
      <c r="B21" s="6">
        <v>80</v>
      </c>
      <c r="C21" s="3">
        <v>90</v>
      </c>
      <c r="D21" s="3">
        <v>85</v>
      </c>
      <c r="E21" s="3">
        <v>120</v>
      </c>
      <c r="F21" s="3">
        <v>40</v>
      </c>
      <c r="G21" s="3">
        <v>100</v>
      </c>
      <c r="H21" s="3">
        <v>65</v>
      </c>
      <c r="I21" s="39">
        <f t="shared" si="0"/>
        <v>82.857142857142861</v>
      </c>
    </row>
    <row r="22" spans="1:9" x14ac:dyDescent="0.3">
      <c r="A22" s="27" t="s">
        <v>14</v>
      </c>
      <c r="B22" s="6">
        <v>31</v>
      </c>
      <c r="C22" s="3">
        <v>14</v>
      </c>
      <c r="D22" s="3">
        <v>30</v>
      </c>
      <c r="E22" s="3">
        <v>170</v>
      </c>
      <c r="F22" s="3">
        <v>15</v>
      </c>
      <c r="G22" s="3">
        <v>230</v>
      </c>
      <c r="H22" s="3"/>
      <c r="I22" s="39">
        <f t="shared" si="0"/>
        <v>81.666666666666671</v>
      </c>
    </row>
    <row r="23" spans="1:9" ht="22.2" customHeight="1" x14ac:dyDescent="0.3">
      <c r="A23" s="29" t="s">
        <v>28</v>
      </c>
      <c r="B23" s="6">
        <v>0</v>
      </c>
      <c r="C23" s="3">
        <v>0</v>
      </c>
      <c r="D23" s="3">
        <v>6</v>
      </c>
      <c r="E23" s="3">
        <v>87</v>
      </c>
      <c r="F23" s="3">
        <v>15</v>
      </c>
      <c r="G23" s="3">
        <v>250</v>
      </c>
      <c r="H23" s="3"/>
      <c r="I23" s="39">
        <f t="shared" si="0"/>
        <v>59.666666666666664</v>
      </c>
    </row>
    <row r="24" spans="1:9" ht="28.95" customHeight="1" x14ac:dyDescent="0.3">
      <c r="A24" s="29" t="s">
        <v>41</v>
      </c>
      <c r="B24" s="3"/>
      <c r="C24" s="3"/>
      <c r="D24" s="3"/>
      <c r="E24" s="3"/>
      <c r="F24" s="3"/>
      <c r="G24" s="3"/>
      <c r="H24" s="3"/>
      <c r="I24" s="39">
        <v>0</v>
      </c>
    </row>
    <row r="25" spans="1:9" ht="22.2" customHeight="1" x14ac:dyDescent="0.3">
      <c r="A25" s="27" t="s">
        <v>10</v>
      </c>
      <c r="B25" s="3"/>
      <c r="C25" s="3"/>
      <c r="D25" s="3"/>
      <c r="E25" s="3"/>
      <c r="F25" s="3"/>
      <c r="G25" s="3"/>
      <c r="H25" s="3"/>
      <c r="I25" s="39">
        <v>0</v>
      </c>
    </row>
    <row r="26" spans="1:9" x14ac:dyDescent="0.3">
      <c r="A26" s="27" t="s">
        <v>11</v>
      </c>
      <c r="B26" s="3"/>
      <c r="C26" s="3"/>
      <c r="D26" s="3"/>
      <c r="E26" s="3"/>
      <c r="F26" s="3"/>
      <c r="G26" s="3"/>
      <c r="H26" s="3"/>
      <c r="I26" s="39">
        <v>0</v>
      </c>
    </row>
    <row r="27" spans="1:9" ht="21" customHeight="1" x14ac:dyDescent="0.3">
      <c r="A27" s="27" t="s">
        <v>12</v>
      </c>
      <c r="B27" s="3"/>
      <c r="C27" s="3"/>
      <c r="D27" s="3"/>
      <c r="E27" s="3"/>
      <c r="F27" s="3"/>
      <c r="G27" s="3"/>
      <c r="H27" s="3"/>
      <c r="I27" s="39">
        <v>0</v>
      </c>
    </row>
    <row r="28" spans="1:9" ht="13.95" customHeight="1" x14ac:dyDescent="0.3">
      <c r="A28" s="31" t="s">
        <v>29</v>
      </c>
      <c r="B28" s="3"/>
      <c r="C28" s="3"/>
      <c r="D28" s="3"/>
      <c r="E28" s="3"/>
      <c r="F28" s="3"/>
      <c r="G28" s="3"/>
      <c r="H28" s="3"/>
      <c r="I28" s="39">
        <v>0</v>
      </c>
    </row>
    <row r="29" spans="1:9" x14ac:dyDescent="0.3">
      <c r="A29" s="27" t="s">
        <v>0</v>
      </c>
      <c r="B29" s="3"/>
      <c r="C29" s="3"/>
      <c r="D29" s="3"/>
      <c r="E29" s="3"/>
      <c r="F29" s="3"/>
      <c r="G29" s="3"/>
      <c r="H29" s="3"/>
      <c r="I29" s="39">
        <v>0</v>
      </c>
    </row>
    <row r="30" spans="1:9" x14ac:dyDescent="0.3">
      <c r="A30" s="4" t="s">
        <v>4</v>
      </c>
      <c r="B30" s="3"/>
      <c r="C30" s="3"/>
      <c r="D30" s="3"/>
      <c r="E30" s="3"/>
      <c r="F30" s="3"/>
      <c r="G30" s="3"/>
      <c r="H30" s="3"/>
      <c r="I30" s="39">
        <v>0</v>
      </c>
    </row>
    <row r="31" spans="1:9" x14ac:dyDescent="0.3">
      <c r="A31" s="6" t="s">
        <v>46</v>
      </c>
      <c r="B31" s="6">
        <v>0</v>
      </c>
      <c r="C31" s="3">
        <v>0</v>
      </c>
      <c r="D31" s="3">
        <v>0</v>
      </c>
      <c r="E31" s="3">
        <v>0</v>
      </c>
      <c r="F31" s="3">
        <v>97</v>
      </c>
      <c r="G31" s="3">
        <v>0</v>
      </c>
      <c r="H31" s="3"/>
      <c r="I31" s="39">
        <f t="shared" si="0"/>
        <v>16.166666666666668</v>
      </c>
    </row>
    <row r="34" spans="1:9" x14ac:dyDescent="0.3">
      <c r="B34" s="36">
        <v>38146</v>
      </c>
      <c r="C34" s="36">
        <v>38160</v>
      </c>
      <c r="D34" s="36">
        <v>38174</v>
      </c>
      <c r="E34" s="36">
        <v>38188</v>
      </c>
      <c r="F34" s="36">
        <v>38202</v>
      </c>
      <c r="G34" s="36">
        <v>38230</v>
      </c>
      <c r="H34" s="36">
        <v>38244</v>
      </c>
      <c r="I34" s="38" t="s">
        <v>49</v>
      </c>
    </row>
    <row r="35" spans="1:9" x14ac:dyDescent="0.3">
      <c r="A35" s="3" t="s">
        <v>43</v>
      </c>
      <c r="B35" s="6">
        <v>14</v>
      </c>
      <c r="C35" s="3">
        <v>17</v>
      </c>
      <c r="D35" s="3">
        <v>8</v>
      </c>
      <c r="E35" s="3">
        <v>20</v>
      </c>
      <c r="F35" s="3">
        <v>48</v>
      </c>
      <c r="G35" s="3">
        <v>10</v>
      </c>
      <c r="H35" s="3"/>
      <c r="I35" s="39">
        <f>AVERAGE(B35:H35)</f>
        <v>19.5</v>
      </c>
    </row>
    <row r="36" spans="1:9" x14ac:dyDescent="0.3">
      <c r="A36" s="3" t="s">
        <v>44</v>
      </c>
      <c r="B36" s="6">
        <v>6</v>
      </c>
      <c r="C36" s="3">
        <v>50</v>
      </c>
      <c r="D36" s="3">
        <v>10</v>
      </c>
      <c r="E36" s="3">
        <v>44</v>
      </c>
      <c r="F36" s="3">
        <v>24</v>
      </c>
      <c r="G36" s="3">
        <v>80</v>
      </c>
      <c r="H36" s="3"/>
      <c r="I36" s="39">
        <f t="shared" ref="I36:I46" si="1">AVERAGE(B36:H36)</f>
        <v>35.666666666666664</v>
      </c>
    </row>
    <row r="37" spans="1:9" x14ac:dyDescent="0.3">
      <c r="A37" s="33" t="s">
        <v>45</v>
      </c>
      <c r="B37" s="6">
        <v>0</v>
      </c>
      <c r="C37" s="3">
        <v>17</v>
      </c>
      <c r="D37" s="3">
        <v>2</v>
      </c>
      <c r="E37" s="3">
        <v>31</v>
      </c>
      <c r="F37" s="3">
        <v>38</v>
      </c>
      <c r="G37" s="3">
        <v>96</v>
      </c>
      <c r="H37" s="3"/>
      <c r="I37" s="39">
        <f t="shared" si="1"/>
        <v>30.666666666666668</v>
      </c>
    </row>
    <row r="38" spans="1:9" x14ac:dyDescent="0.3">
      <c r="A38" s="4" t="s">
        <v>18</v>
      </c>
      <c r="B38" s="6">
        <v>4</v>
      </c>
      <c r="C38" s="3">
        <v>58</v>
      </c>
      <c r="D38" s="3">
        <v>2</v>
      </c>
      <c r="E38" s="3">
        <v>64</v>
      </c>
      <c r="F38" s="3">
        <v>0</v>
      </c>
      <c r="G38" s="3">
        <v>160</v>
      </c>
      <c r="H38" s="3"/>
      <c r="I38" s="39">
        <f t="shared" si="1"/>
        <v>48</v>
      </c>
    </row>
    <row r="39" spans="1:9" x14ac:dyDescent="0.3">
      <c r="A39" s="4" t="s">
        <v>19</v>
      </c>
      <c r="B39" s="6">
        <v>8</v>
      </c>
      <c r="C39" s="3">
        <v>58</v>
      </c>
      <c r="D39" s="3">
        <v>6</v>
      </c>
      <c r="E39" s="3">
        <v>0</v>
      </c>
      <c r="F39" s="3">
        <v>16</v>
      </c>
      <c r="G39" s="3">
        <v>80</v>
      </c>
      <c r="H39" s="3"/>
      <c r="I39" s="39">
        <f t="shared" si="1"/>
        <v>28</v>
      </c>
    </row>
    <row r="40" spans="1:9" x14ac:dyDescent="0.3">
      <c r="A40" s="4" t="s">
        <v>20</v>
      </c>
      <c r="B40" s="6">
        <v>0</v>
      </c>
      <c r="C40" s="3">
        <v>45</v>
      </c>
      <c r="D40" s="3">
        <v>6</v>
      </c>
      <c r="E40" s="3">
        <v>77</v>
      </c>
      <c r="F40" s="3">
        <v>11</v>
      </c>
      <c r="G40" s="3">
        <v>130</v>
      </c>
      <c r="H40" s="3"/>
      <c r="I40" s="39">
        <f t="shared" si="1"/>
        <v>44.833333333333336</v>
      </c>
    </row>
    <row r="41" spans="1:9" x14ac:dyDescent="0.3">
      <c r="A41" s="4" t="s">
        <v>21</v>
      </c>
      <c r="B41" s="6">
        <v>224</v>
      </c>
      <c r="C41" s="3">
        <v>50</v>
      </c>
      <c r="D41" s="3">
        <v>20</v>
      </c>
      <c r="E41" s="3">
        <v>134</v>
      </c>
      <c r="F41" s="3">
        <v>30</v>
      </c>
      <c r="G41" s="3">
        <v>48</v>
      </c>
      <c r="H41" s="3"/>
      <c r="I41" s="39">
        <f t="shared" si="1"/>
        <v>84.333333333333329</v>
      </c>
    </row>
    <row r="42" spans="1:9" x14ac:dyDescent="0.3">
      <c r="A42" s="4" t="s">
        <v>22</v>
      </c>
      <c r="B42" s="6">
        <v>72</v>
      </c>
      <c r="C42" s="3">
        <v>22</v>
      </c>
      <c r="D42" s="3">
        <v>10</v>
      </c>
      <c r="E42" s="3">
        <v>320</v>
      </c>
      <c r="F42" s="3">
        <v>0</v>
      </c>
      <c r="G42" s="3">
        <v>0</v>
      </c>
      <c r="H42" s="3"/>
      <c r="I42" s="39">
        <f t="shared" si="1"/>
        <v>70.666666666666671</v>
      </c>
    </row>
    <row r="43" spans="1:9" x14ac:dyDescent="0.3">
      <c r="A43" s="4" t="s">
        <v>23</v>
      </c>
      <c r="B43" s="6">
        <v>72</v>
      </c>
      <c r="C43" s="3">
        <v>54</v>
      </c>
      <c r="D43" s="3">
        <v>34</v>
      </c>
      <c r="E43" s="3">
        <v>340</v>
      </c>
      <c r="F43" s="3">
        <v>146</v>
      </c>
      <c r="G43" s="3">
        <v>104</v>
      </c>
      <c r="H43" s="3"/>
      <c r="I43" s="39">
        <f t="shared" si="1"/>
        <v>125</v>
      </c>
    </row>
    <row r="44" spans="1:9" x14ac:dyDescent="0.3">
      <c r="A44" s="4" t="s">
        <v>24</v>
      </c>
      <c r="B44" s="6">
        <v>460</v>
      </c>
      <c r="C44" s="3">
        <v>56</v>
      </c>
      <c r="D44" s="3">
        <v>118</v>
      </c>
      <c r="E44" s="3">
        <v>160</v>
      </c>
      <c r="F44" s="3">
        <v>36</v>
      </c>
      <c r="G44" s="3">
        <v>132</v>
      </c>
      <c r="H44" s="3"/>
      <c r="I44" s="39">
        <f t="shared" si="1"/>
        <v>160.33333333333334</v>
      </c>
    </row>
    <row r="45" spans="1:9" x14ac:dyDescent="0.3">
      <c r="A45" s="4" t="s">
        <v>25</v>
      </c>
      <c r="B45" s="3"/>
      <c r="C45" s="3"/>
      <c r="D45" s="3"/>
      <c r="E45" s="3"/>
      <c r="F45" s="3"/>
      <c r="G45" s="3"/>
      <c r="H45" s="3"/>
      <c r="I45" s="39">
        <v>0</v>
      </c>
    </row>
    <row r="46" spans="1:9" x14ac:dyDescent="0.3">
      <c r="A46" s="4" t="s">
        <v>26</v>
      </c>
      <c r="B46" s="11">
        <v>0</v>
      </c>
      <c r="C46" s="3">
        <v>0</v>
      </c>
      <c r="D46" s="3">
        <v>16</v>
      </c>
      <c r="E46" s="3">
        <v>86</v>
      </c>
      <c r="F46" s="3">
        <v>0</v>
      </c>
      <c r="G46" s="3">
        <v>100</v>
      </c>
      <c r="H46" s="3"/>
      <c r="I46" s="39">
        <f t="shared" si="1"/>
        <v>33.666666666666664</v>
      </c>
    </row>
    <row r="47" spans="1:9" x14ac:dyDescent="0.3">
      <c r="A47" s="4" t="s">
        <v>27</v>
      </c>
      <c r="B47" s="3"/>
      <c r="C47" s="3"/>
      <c r="D47" s="3"/>
      <c r="E47" s="3"/>
      <c r="F47" s="3"/>
      <c r="G47" s="3"/>
      <c r="H47" s="3"/>
      <c r="I47" s="3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0"/>
  <sheetViews>
    <sheetView topLeftCell="A28" workbookViewId="0">
      <selection activeCell="B37" sqref="B37:I37"/>
    </sheetView>
  </sheetViews>
  <sheetFormatPr defaultRowHeight="14.4" x14ac:dyDescent="0.3"/>
  <cols>
    <col min="1" max="1" width="57.44140625" customWidth="1"/>
    <col min="2" max="5" width="9.5546875" bestFit="1" customWidth="1"/>
    <col min="7" max="7" width="9.5546875" bestFit="1" customWidth="1"/>
    <col min="9" max="9" width="9.5546875" bestFit="1" customWidth="1"/>
  </cols>
  <sheetData>
    <row r="1" spans="1:10" ht="21" customHeight="1" x14ac:dyDescent="0.3">
      <c r="A1" s="3"/>
      <c r="B1" s="36">
        <v>38517</v>
      </c>
      <c r="C1" s="36">
        <v>38531</v>
      </c>
      <c r="D1" s="36">
        <v>38545</v>
      </c>
      <c r="E1" s="36">
        <v>38559</v>
      </c>
      <c r="F1" s="36">
        <v>38573</v>
      </c>
      <c r="G1" s="36">
        <v>38587</v>
      </c>
      <c r="H1" s="36">
        <v>38601</v>
      </c>
      <c r="I1" s="36">
        <v>38615</v>
      </c>
      <c r="J1" s="38" t="s">
        <v>48</v>
      </c>
    </row>
    <row r="2" spans="1:10" ht="24" customHeight="1" x14ac:dyDescent="0.3">
      <c r="A2" s="41" t="s">
        <v>32</v>
      </c>
      <c r="B2" s="3"/>
      <c r="C2" s="3"/>
      <c r="D2" s="3"/>
      <c r="E2" s="3"/>
      <c r="F2" s="3"/>
      <c r="G2" s="3"/>
      <c r="H2" s="3"/>
      <c r="I2" s="3"/>
      <c r="J2" s="39">
        <v>0</v>
      </c>
    </row>
    <row r="3" spans="1:10" ht="18" customHeight="1" x14ac:dyDescent="0.3">
      <c r="A3" s="4" t="s">
        <v>1</v>
      </c>
      <c r="B3" s="3"/>
      <c r="C3" s="3">
        <v>50</v>
      </c>
      <c r="D3" s="3">
        <v>43</v>
      </c>
      <c r="E3" s="3">
        <v>48</v>
      </c>
      <c r="F3" s="3">
        <v>8</v>
      </c>
      <c r="G3" s="3">
        <v>24</v>
      </c>
      <c r="H3" s="3">
        <v>12</v>
      </c>
      <c r="I3" s="3">
        <v>24</v>
      </c>
      <c r="J3" s="39">
        <f t="shared" ref="J3:J24" si="0">AVERAGE(B3:I3)</f>
        <v>29.857142857142858</v>
      </c>
    </row>
    <row r="4" spans="1:10" ht="24" customHeight="1" x14ac:dyDescent="0.3">
      <c r="A4" s="20" t="s">
        <v>33</v>
      </c>
      <c r="B4" s="3"/>
      <c r="C4" s="3">
        <v>90</v>
      </c>
      <c r="D4" s="3">
        <v>36</v>
      </c>
      <c r="E4" s="3">
        <v>102</v>
      </c>
      <c r="F4" s="3">
        <v>48</v>
      </c>
      <c r="G4" s="3">
        <v>44</v>
      </c>
      <c r="H4" s="3">
        <v>56</v>
      </c>
      <c r="I4" s="3">
        <v>168</v>
      </c>
      <c r="J4" s="39">
        <f t="shared" si="0"/>
        <v>77.714285714285708</v>
      </c>
    </row>
    <row r="5" spans="1:10" x14ac:dyDescent="0.3">
      <c r="A5" s="4" t="s">
        <v>2</v>
      </c>
      <c r="B5" s="3"/>
      <c r="C5" s="3">
        <v>36</v>
      </c>
      <c r="D5" s="3">
        <v>60</v>
      </c>
      <c r="E5" s="3">
        <v>64</v>
      </c>
      <c r="F5" s="3">
        <v>64</v>
      </c>
      <c r="G5" s="3">
        <v>56</v>
      </c>
      <c r="H5" s="3">
        <v>4</v>
      </c>
      <c r="I5" s="3">
        <v>20</v>
      </c>
      <c r="J5" s="39">
        <f t="shared" si="0"/>
        <v>43.428571428571431</v>
      </c>
    </row>
    <row r="6" spans="1:10" ht="22.95" customHeight="1" x14ac:dyDescent="0.3">
      <c r="A6" s="6" t="s">
        <v>30</v>
      </c>
      <c r="B6" s="3"/>
      <c r="C6" s="3"/>
      <c r="D6" s="3"/>
      <c r="E6" s="3"/>
      <c r="F6" s="3"/>
      <c r="G6" s="3"/>
      <c r="H6" s="3"/>
      <c r="I6" s="3"/>
      <c r="J6" s="39">
        <v>0</v>
      </c>
    </row>
    <row r="7" spans="1:10" ht="13.2" customHeight="1" x14ac:dyDescent="0.3">
      <c r="A7" s="4" t="s">
        <v>3</v>
      </c>
      <c r="B7" s="3"/>
      <c r="C7" s="3"/>
      <c r="D7" s="3"/>
      <c r="E7" s="3">
        <v>28</v>
      </c>
      <c r="F7" s="3">
        <v>152</v>
      </c>
      <c r="G7" s="3">
        <v>44</v>
      </c>
      <c r="H7" s="3">
        <v>12</v>
      </c>
      <c r="I7" s="3">
        <v>32</v>
      </c>
      <c r="J7" s="39">
        <f t="shared" si="0"/>
        <v>53.6</v>
      </c>
    </row>
    <row r="8" spans="1:10" ht="19.2" customHeight="1" x14ac:dyDescent="0.3">
      <c r="A8" s="4" t="s">
        <v>5</v>
      </c>
      <c r="B8" s="3"/>
      <c r="C8" s="3">
        <v>35</v>
      </c>
      <c r="D8" s="3">
        <v>40</v>
      </c>
      <c r="E8" s="3">
        <v>52</v>
      </c>
      <c r="F8" s="3">
        <v>260</v>
      </c>
      <c r="G8" s="3"/>
      <c r="H8" s="3">
        <v>3</v>
      </c>
      <c r="I8" s="3">
        <v>4</v>
      </c>
      <c r="J8" s="39">
        <f t="shared" si="0"/>
        <v>65.666666666666671</v>
      </c>
    </row>
    <row r="9" spans="1:10" ht="16.2" customHeight="1" x14ac:dyDescent="0.3">
      <c r="A9" s="20" t="s">
        <v>34</v>
      </c>
      <c r="B9" s="3"/>
      <c r="C9" s="3">
        <v>216</v>
      </c>
      <c r="D9" s="3">
        <v>92</v>
      </c>
      <c r="E9" s="3"/>
      <c r="F9" s="3">
        <v>124</v>
      </c>
      <c r="G9" s="3"/>
      <c r="H9" s="3">
        <v>52</v>
      </c>
      <c r="I9" s="3">
        <v>308</v>
      </c>
      <c r="J9" s="39">
        <f t="shared" si="0"/>
        <v>158.4</v>
      </c>
    </row>
    <row r="10" spans="1:10" ht="24" customHeight="1" x14ac:dyDescent="0.3">
      <c r="A10" s="4" t="s">
        <v>6</v>
      </c>
      <c r="B10" s="3">
        <v>80</v>
      </c>
      <c r="C10" s="3">
        <v>340</v>
      </c>
      <c r="D10" s="3">
        <v>140</v>
      </c>
      <c r="E10" s="3"/>
      <c r="F10" s="3">
        <v>436</v>
      </c>
      <c r="G10" s="3">
        <v>210</v>
      </c>
      <c r="H10" s="3">
        <v>72</v>
      </c>
      <c r="I10" s="3">
        <v>330</v>
      </c>
      <c r="J10" s="39">
        <f t="shared" si="0"/>
        <v>229.71428571428572</v>
      </c>
    </row>
    <row r="11" spans="1:10" ht="16.95" customHeight="1" x14ac:dyDescent="0.3">
      <c r="A11" s="20" t="s">
        <v>35</v>
      </c>
      <c r="B11" s="3">
        <v>180</v>
      </c>
      <c r="C11" s="3">
        <v>260</v>
      </c>
      <c r="D11" s="3">
        <v>150</v>
      </c>
      <c r="E11" s="3"/>
      <c r="F11" s="3">
        <v>200</v>
      </c>
      <c r="G11" s="3">
        <v>125</v>
      </c>
      <c r="H11" s="3">
        <v>152</v>
      </c>
      <c r="I11" s="3"/>
      <c r="J11" s="39">
        <f t="shared" si="0"/>
        <v>177.83333333333334</v>
      </c>
    </row>
    <row r="12" spans="1:10" ht="12.6" customHeight="1" x14ac:dyDescent="0.3">
      <c r="A12" s="6" t="s">
        <v>50</v>
      </c>
      <c r="B12" s="3">
        <v>310</v>
      </c>
      <c r="C12" s="3">
        <v>100</v>
      </c>
      <c r="D12" s="3">
        <v>160</v>
      </c>
      <c r="E12" s="3">
        <v>215</v>
      </c>
      <c r="F12" s="3">
        <v>236</v>
      </c>
      <c r="G12" s="3">
        <v>185</v>
      </c>
      <c r="H12" s="3">
        <v>96</v>
      </c>
      <c r="I12" s="3">
        <v>110</v>
      </c>
      <c r="J12" s="39">
        <f t="shared" si="0"/>
        <v>176.5</v>
      </c>
    </row>
    <row r="13" spans="1:10" ht="19.2" customHeight="1" x14ac:dyDescent="0.3">
      <c r="A13" s="21" t="s">
        <v>36</v>
      </c>
      <c r="B13" s="3"/>
      <c r="C13" s="3"/>
      <c r="D13" s="3"/>
      <c r="E13" s="3"/>
      <c r="F13" s="3"/>
      <c r="G13" s="3"/>
      <c r="H13" s="3"/>
      <c r="I13" s="3"/>
      <c r="J13" s="39">
        <v>0</v>
      </c>
    </row>
    <row r="14" spans="1:10" ht="19.2" customHeight="1" x14ac:dyDescent="0.3">
      <c r="A14" s="4" t="s">
        <v>7</v>
      </c>
      <c r="B14" s="3"/>
      <c r="C14" s="3"/>
      <c r="D14" s="3"/>
      <c r="E14" s="3"/>
      <c r="F14" s="3"/>
      <c r="G14" s="3"/>
      <c r="H14" s="3"/>
      <c r="I14" s="3"/>
      <c r="J14" s="39">
        <v>0</v>
      </c>
    </row>
    <row r="15" spans="1:10" ht="21" customHeight="1" x14ac:dyDescent="0.3">
      <c r="A15" s="4" t="s">
        <v>8</v>
      </c>
      <c r="B15" s="3">
        <v>490</v>
      </c>
      <c r="C15" s="3">
        <v>260</v>
      </c>
      <c r="D15" s="3">
        <v>230</v>
      </c>
      <c r="E15" s="3"/>
      <c r="F15" s="3">
        <v>204</v>
      </c>
      <c r="G15" s="3"/>
      <c r="H15" s="3"/>
      <c r="I15" s="3"/>
      <c r="J15" s="39">
        <f t="shared" si="0"/>
        <v>296</v>
      </c>
    </row>
    <row r="16" spans="1:10" ht="24" customHeight="1" x14ac:dyDescent="0.3">
      <c r="A16" s="4" t="s">
        <v>9</v>
      </c>
      <c r="B16" s="3">
        <v>260</v>
      </c>
      <c r="C16" s="3">
        <v>240</v>
      </c>
      <c r="D16" s="3">
        <v>140</v>
      </c>
      <c r="E16" s="3">
        <v>160</v>
      </c>
      <c r="F16" s="3">
        <v>64</v>
      </c>
      <c r="G16" s="3">
        <v>120</v>
      </c>
      <c r="H16" s="3">
        <v>196</v>
      </c>
      <c r="I16" s="3">
        <v>90</v>
      </c>
      <c r="J16" s="39">
        <f t="shared" si="0"/>
        <v>158.75</v>
      </c>
    </row>
    <row r="17" spans="1:10" ht="19.2" customHeight="1" x14ac:dyDescent="0.3">
      <c r="A17" s="20" t="s">
        <v>37</v>
      </c>
      <c r="B17" s="3">
        <v>1420</v>
      </c>
      <c r="C17" s="3">
        <v>280</v>
      </c>
      <c r="D17" s="3">
        <v>196</v>
      </c>
      <c r="E17" s="3">
        <v>205</v>
      </c>
      <c r="F17" s="3">
        <v>100</v>
      </c>
      <c r="G17" s="3">
        <v>95</v>
      </c>
      <c r="H17" s="3">
        <v>120</v>
      </c>
      <c r="I17" s="3">
        <v>135</v>
      </c>
      <c r="J17" s="39">
        <f t="shared" si="0"/>
        <v>318.875</v>
      </c>
    </row>
    <row r="18" spans="1:10" ht="18" customHeight="1" x14ac:dyDescent="0.3">
      <c r="A18" s="20" t="s">
        <v>38</v>
      </c>
      <c r="B18" s="3">
        <v>1000</v>
      </c>
      <c r="C18" s="3">
        <v>260</v>
      </c>
      <c r="D18" s="3">
        <v>230</v>
      </c>
      <c r="E18" s="3">
        <v>119</v>
      </c>
      <c r="F18" s="3">
        <v>296</v>
      </c>
      <c r="G18" s="3">
        <v>105</v>
      </c>
      <c r="H18" s="3">
        <v>116</v>
      </c>
      <c r="I18" s="3">
        <v>215</v>
      </c>
      <c r="J18" s="39">
        <f t="shared" si="0"/>
        <v>292.625</v>
      </c>
    </row>
    <row r="19" spans="1:10" ht="17.399999999999999" customHeight="1" x14ac:dyDescent="0.3">
      <c r="A19" s="20" t="s">
        <v>39</v>
      </c>
      <c r="B19" s="3"/>
      <c r="C19" s="3">
        <v>320</v>
      </c>
      <c r="D19" s="3">
        <v>240</v>
      </c>
      <c r="E19" s="3"/>
      <c r="F19" s="3">
        <v>132</v>
      </c>
      <c r="G19" s="3">
        <v>185</v>
      </c>
      <c r="H19" s="3"/>
      <c r="I19" s="3">
        <v>135</v>
      </c>
      <c r="J19" s="39">
        <f t="shared" si="0"/>
        <v>202.4</v>
      </c>
    </row>
    <row r="20" spans="1:10" ht="18" customHeight="1" x14ac:dyDescent="0.3">
      <c r="A20" s="20" t="s">
        <v>40</v>
      </c>
      <c r="B20" s="3">
        <v>120</v>
      </c>
      <c r="C20" s="3">
        <v>240</v>
      </c>
      <c r="D20" s="3">
        <v>160</v>
      </c>
      <c r="E20" s="3">
        <v>211</v>
      </c>
      <c r="F20" s="3">
        <v>164</v>
      </c>
      <c r="G20" s="3">
        <v>210</v>
      </c>
      <c r="H20" s="3">
        <v>136</v>
      </c>
      <c r="I20" s="3">
        <v>180</v>
      </c>
      <c r="J20" s="39">
        <f t="shared" si="0"/>
        <v>177.625</v>
      </c>
    </row>
    <row r="21" spans="1:10" x14ac:dyDescent="0.3">
      <c r="A21" s="4" t="s">
        <v>13</v>
      </c>
      <c r="B21" s="3">
        <v>26</v>
      </c>
      <c r="C21" s="3">
        <v>800</v>
      </c>
      <c r="D21" s="3"/>
      <c r="E21" s="3">
        <v>80</v>
      </c>
      <c r="F21" s="3">
        <v>2</v>
      </c>
      <c r="G21" s="3">
        <v>10</v>
      </c>
      <c r="H21" s="3">
        <v>4</v>
      </c>
      <c r="I21" s="3">
        <v>20</v>
      </c>
      <c r="J21" s="39">
        <f t="shared" si="0"/>
        <v>134.57142857142858</v>
      </c>
    </row>
    <row r="22" spans="1:10" x14ac:dyDescent="0.3">
      <c r="A22" s="4" t="s">
        <v>14</v>
      </c>
      <c r="B22" s="3">
        <v>75</v>
      </c>
      <c r="C22" s="3">
        <v>30</v>
      </c>
      <c r="D22" s="3"/>
      <c r="E22" s="3">
        <v>116</v>
      </c>
      <c r="F22" s="3">
        <v>42</v>
      </c>
      <c r="G22" s="3"/>
      <c r="H22" s="3"/>
      <c r="I22" s="3">
        <v>28</v>
      </c>
      <c r="J22" s="39">
        <f t="shared" si="0"/>
        <v>58.2</v>
      </c>
    </row>
    <row r="23" spans="1:10" ht="20.399999999999999" customHeight="1" x14ac:dyDescent="0.3">
      <c r="A23" s="6" t="s">
        <v>28</v>
      </c>
      <c r="B23" s="3"/>
      <c r="C23" s="3">
        <v>36</v>
      </c>
      <c r="D23" s="3"/>
      <c r="E23" s="3"/>
      <c r="F23" s="3"/>
      <c r="G23" s="3"/>
      <c r="H23" s="3"/>
      <c r="I23" s="3"/>
      <c r="J23" s="39">
        <f t="shared" si="0"/>
        <v>36</v>
      </c>
    </row>
    <row r="24" spans="1:10" ht="23.4" customHeight="1" x14ac:dyDescent="0.3">
      <c r="A24" s="6" t="s">
        <v>41</v>
      </c>
      <c r="B24" s="3">
        <v>120</v>
      </c>
      <c r="C24" s="3"/>
      <c r="D24" s="3">
        <v>2</v>
      </c>
      <c r="E24" s="3"/>
      <c r="F24" s="3"/>
      <c r="G24" s="3"/>
      <c r="H24" s="3"/>
      <c r="I24" s="3"/>
      <c r="J24" s="39">
        <f t="shared" si="0"/>
        <v>61</v>
      </c>
    </row>
    <row r="25" spans="1:10" ht="20.399999999999999" customHeight="1" x14ac:dyDescent="0.3">
      <c r="A25" s="4" t="s">
        <v>10</v>
      </c>
      <c r="B25" s="3"/>
      <c r="C25" s="3"/>
      <c r="D25" s="3"/>
      <c r="E25" s="3"/>
      <c r="F25" s="3"/>
      <c r="G25" s="3"/>
      <c r="H25" s="3"/>
      <c r="I25" s="3"/>
      <c r="J25" s="39">
        <v>0</v>
      </c>
    </row>
    <row r="26" spans="1:10" x14ac:dyDescent="0.3">
      <c r="A26" s="4" t="s">
        <v>11</v>
      </c>
      <c r="B26" s="3"/>
      <c r="C26" s="3"/>
      <c r="D26" s="3"/>
      <c r="E26" s="3"/>
      <c r="F26" s="3"/>
      <c r="G26" s="3"/>
      <c r="H26" s="3"/>
      <c r="I26" s="3"/>
      <c r="J26" s="39">
        <v>0</v>
      </c>
    </row>
    <row r="27" spans="1:10" ht="16.2" customHeight="1" x14ac:dyDescent="0.3">
      <c r="A27" s="4" t="s">
        <v>12</v>
      </c>
      <c r="B27" s="3"/>
      <c r="C27" s="3"/>
      <c r="D27" s="3"/>
      <c r="E27" s="3"/>
      <c r="F27" s="3"/>
      <c r="G27" s="3"/>
      <c r="H27" s="3"/>
      <c r="I27" s="3"/>
      <c r="J27" s="39">
        <v>0</v>
      </c>
    </row>
    <row r="28" spans="1:10" ht="14.4" customHeight="1" x14ac:dyDescent="0.3">
      <c r="A28" s="10" t="s">
        <v>29</v>
      </c>
      <c r="B28" s="3"/>
      <c r="C28" s="3"/>
      <c r="D28" s="3"/>
      <c r="E28" s="3"/>
      <c r="F28" s="3"/>
      <c r="G28" s="3"/>
      <c r="H28" s="3"/>
      <c r="I28" s="3"/>
      <c r="J28" s="39">
        <v>0</v>
      </c>
    </row>
    <row r="29" spans="1:10" x14ac:dyDescent="0.3">
      <c r="A29" s="4" t="s">
        <v>0</v>
      </c>
      <c r="B29" s="3"/>
      <c r="C29" s="3"/>
      <c r="D29" s="3"/>
      <c r="E29" s="3"/>
      <c r="F29" s="3"/>
      <c r="G29" s="3"/>
      <c r="H29" s="3"/>
      <c r="I29" s="3"/>
      <c r="J29" s="39">
        <v>0</v>
      </c>
    </row>
    <row r="30" spans="1:10" x14ac:dyDescent="0.3">
      <c r="A30" s="4" t="s">
        <v>4</v>
      </c>
      <c r="B30" s="3"/>
      <c r="C30" s="3"/>
      <c r="D30" s="3"/>
      <c r="E30" s="3"/>
      <c r="F30" s="3"/>
      <c r="G30" s="3"/>
      <c r="H30" s="3"/>
      <c r="I30" s="3"/>
      <c r="J30" s="39">
        <v>0</v>
      </c>
    </row>
    <row r="31" spans="1:10" x14ac:dyDescent="0.3">
      <c r="A31" s="6" t="s">
        <v>46</v>
      </c>
      <c r="B31" s="3"/>
      <c r="C31" s="3"/>
      <c r="D31" s="3"/>
      <c r="E31" s="3"/>
      <c r="F31" s="3"/>
      <c r="G31" s="3"/>
      <c r="H31" s="3"/>
      <c r="I31" s="3"/>
      <c r="J31" s="39">
        <v>0</v>
      </c>
    </row>
    <row r="37" spans="1:10" x14ac:dyDescent="0.3">
      <c r="B37" s="1">
        <v>38517</v>
      </c>
      <c r="C37" s="1">
        <v>38531</v>
      </c>
      <c r="D37" s="1">
        <v>38545</v>
      </c>
      <c r="E37" s="1">
        <v>38559</v>
      </c>
      <c r="F37" s="1">
        <v>38573</v>
      </c>
      <c r="G37" s="1">
        <v>38587</v>
      </c>
      <c r="H37" s="1">
        <v>38601</v>
      </c>
      <c r="I37" s="1">
        <v>38615</v>
      </c>
      <c r="J37" s="38" t="s">
        <v>49</v>
      </c>
    </row>
    <row r="38" spans="1:10" x14ac:dyDescent="0.3">
      <c r="A38" s="3" t="s">
        <v>43</v>
      </c>
      <c r="B38" s="6">
        <v>4</v>
      </c>
      <c r="C38" s="3">
        <v>60</v>
      </c>
      <c r="D38" s="3">
        <v>10</v>
      </c>
      <c r="E38" s="3">
        <v>20</v>
      </c>
      <c r="F38" s="3">
        <v>16</v>
      </c>
      <c r="G38" s="3">
        <v>8</v>
      </c>
      <c r="H38" s="3">
        <v>10</v>
      </c>
      <c r="I38" s="40">
        <v>10</v>
      </c>
      <c r="J38" s="39">
        <f>AVERAGE(B38:I38)</f>
        <v>17.25</v>
      </c>
    </row>
    <row r="39" spans="1:10" x14ac:dyDescent="0.3">
      <c r="A39" s="3" t="s">
        <v>44</v>
      </c>
      <c r="B39" s="6">
        <v>156</v>
      </c>
      <c r="C39" s="3"/>
      <c r="D39" s="3">
        <v>14</v>
      </c>
      <c r="E39" s="3">
        <v>108</v>
      </c>
      <c r="F39" s="3">
        <v>2</v>
      </c>
      <c r="G39" s="3">
        <v>0</v>
      </c>
      <c r="H39" s="3">
        <v>12</v>
      </c>
      <c r="I39" s="40">
        <v>18</v>
      </c>
      <c r="J39" s="39">
        <f t="shared" ref="J39:J49" si="1">AVERAGE(B39:I39)</f>
        <v>44.285714285714285</v>
      </c>
    </row>
    <row r="40" spans="1:10" x14ac:dyDescent="0.3">
      <c r="A40" s="33" t="s">
        <v>45</v>
      </c>
      <c r="B40" s="6">
        <v>45</v>
      </c>
      <c r="C40" s="3">
        <v>20</v>
      </c>
      <c r="D40" s="3">
        <v>29</v>
      </c>
      <c r="E40" s="3">
        <v>52</v>
      </c>
      <c r="F40" s="3">
        <v>82</v>
      </c>
      <c r="G40" s="3">
        <v>10</v>
      </c>
      <c r="H40" s="3">
        <v>12</v>
      </c>
      <c r="I40" s="40">
        <v>18</v>
      </c>
      <c r="J40" s="39">
        <f t="shared" si="1"/>
        <v>33.5</v>
      </c>
    </row>
    <row r="41" spans="1:10" x14ac:dyDescent="0.3">
      <c r="A41" s="4" t="s">
        <v>18</v>
      </c>
      <c r="B41" s="6">
        <v>22</v>
      </c>
      <c r="C41" s="3">
        <v>10</v>
      </c>
      <c r="D41" s="3">
        <v>98</v>
      </c>
      <c r="E41" s="3">
        <v>88</v>
      </c>
      <c r="F41" s="3">
        <v>28</v>
      </c>
      <c r="G41" s="3">
        <v>10</v>
      </c>
      <c r="H41" s="3">
        <v>12</v>
      </c>
      <c r="I41" s="40">
        <v>42</v>
      </c>
      <c r="J41" s="39">
        <f t="shared" si="1"/>
        <v>38.75</v>
      </c>
    </row>
    <row r="42" spans="1:10" x14ac:dyDescent="0.3">
      <c r="A42" s="4" t="s">
        <v>19</v>
      </c>
      <c r="B42" s="6"/>
      <c r="C42" s="3"/>
      <c r="D42" s="3"/>
      <c r="E42" s="3">
        <v>8</v>
      </c>
      <c r="F42" s="3"/>
      <c r="G42" s="3">
        <v>0</v>
      </c>
      <c r="H42" s="3">
        <v>4</v>
      </c>
      <c r="I42" s="40">
        <v>38</v>
      </c>
      <c r="J42" s="39">
        <f t="shared" si="1"/>
        <v>12.5</v>
      </c>
    </row>
    <row r="43" spans="1:10" x14ac:dyDescent="0.3">
      <c r="A43" s="4" t="s">
        <v>20</v>
      </c>
      <c r="B43" s="6">
        <v>169</v>
      </c>
      <c r="C43" s="3">
        <v>30</v>
      </c>
      <c r="D43" s="3">
        <v>74</v>
      </c>
      <c r="E43" s="3">
        <v>8</v>
      </c>
      <c r="F43" s="3">
        <v>10</v>
      </c>
      <c r="G43" s="3"/>
      <c r="H43" s="3">
        <v>4</v>
      </c>
      <c r="I43" s="40">
        <v>18</v>
      </c>
      <c r="J43" s="39">
        <f t="shared" si="1"/>
        <v>44.714285714285715</v>
      </c>
    </row>
    <row r="44" spans="1:10" x14ac:dyDescent="0.3">
      <c r="A44" s="4" t="s">
        <v>21</v>
      </c>
      <c r="B44" s="6"/>
      <c r="C44" s="3"/>
      <c r="D44" s="3"/>
      <c r="E44" s="3">
        <v>16</v>
      </c>
      <c r="F44" s="3"/>
      <c r="G44" s="3">
        <v>19</v>
      </c>
      <c r="H44" s="3">
        <v>20</v>
      </c>
      <c r="I44" s="3"/>
      <c r="J44" s="39">
        <f t="shared" si="1"/>
        <v>18.333333333333332</v>
      </c>
    </row>
    <row r="45" spans="1:10" x14ac:dyDescent="0.3">
      <c r="A45" s="4" t="s">
        <v>22</v>
      </c>
      <c r="B45" s="6">
        <v>1010</v>
      </c>
      <c r="C45" s="3">
        <v>40</v>
      </c>
      <c r="D45" s="3">
        <v>96</v>
      </c>
      <c r="E45" s="3">
        <v>8</v>
      </c>
      <c r="F45" s="3">
        <v>26</v>
      </c>
      <c r="G45" s="3">
        <v>24</v>
      </c>
      <c r="H45" s="3">
        <v>16</v>
      </c>
      <c r="I45" s="40">
        <v>44</v>
      </c>
      <c r="J45" s="39">
        <f t="shared" si="1"/>
        <v>158</v>
      </c>
    </row>
    <row r="46" spans="1:10" x14ac:dyDescent="0.3">
      <c r="A46" s="4" t="s">
        <v>23</v>
      </c>
      <c r="B46" s="6">
        <v>890</v>
      </c>
      <c r="C46" s="3">
        <v>44</v>
      </c>
      <c r="D46" s="3">
        <v>132</v>
      </c>
      <c r="E46" s="3">
        <v>36</v>
      </c>
      <c r="F46" s="3">
        <v>12</v>
      </c>
      <c r="G46" s="3">
        <v>48</v>
      </c>
      <c r="H46" s="3">
        <v>28</v>
      </c>
      <c r="I46" s="40">
        <v>32</v>
      </c>
      <c r="J46" s="39">
        <f t="shared" si="1"/>
        <v>152.75</v>
      </c>
    </row>
    <row r="47" spans="1:10" x14ac:dyDescent="0.3">
      <c r="A47" s="4" t="s">
        <v>24</v>
      </c>
      <c r="B47" s="6">
        <v>240</v>
      </c>
      <c r="C47" s="3">
        <v>28</v>
      </c>
      <c r="D47" s="3">
        <v>156</v>
      </c>
      <c r="E47" s="3">
        <v>12</v>
      </c>
      <c r="F47" s="3">
        <v>76</v>
      </c>
      <c r="G47" s="3">
        <v>40</v>
      </c>
      <c r="H47" s="3">
        <v>4</v>
      </c>
      <c r="I47" s="40">
        <v>28</v>
      </c>
      <c r="J47" s="39">
        <f t="shared" si="1"/>
        <v>73</v>
      </c>
    </row>
    <row r="48" spans="1:10" x14ac:dyDescent="0.3">
      <c r="A48" s="4" t="s">
        <v>25</v>
      </c>
      <c r="B48" s="3"/>
      <c r="C48" s="3"/>
      <c r="D48" s="3"/>
      <c r="E48" s="3"/>
      <c r="F48" s="3">
        <v>20</v>
      </c>
      <c r="G48" s="3"/>
      <c r="H48" s="3"/>
      <c r="I48" s="3"/>
      <c r="J48" s="39">
        <f t="shared" si="1"/>
        <v>20</v>
      </c>
    </row>
    <row r="49" spans="1:10" x14ac:dyDescent="0.3">
      <c r="A49" s="4" t="s">
        <v>26</v>
      </c>
      <c r="B49" s="11"/>
      <c r="C49" s="3">
        <v>20</v>
      </c>
      <c r="D49" s="3">
        <v>72</v>
      </c>
      <c r="E49" s="3">
        <v>60</v>
      </c>
      <c r="F49" s="3">
        <v>25</v>
      </c>
      <c r="G49" s="3">
        <v>8</v>
      </c>
      <c r="H49" s="3">
        <v>10</v>
      </c>
      <c r="I49" s="40">
        <v>12</v>
      </c>
      <c r="J49" s="39">
        <f t="shared" si="1"/>
        <v>29.571428571428573</v>
      </c>
    </row>
    <row r="50" spans="1:10" x14ac:dyDescent="0.3">
      <c r="A50" s="4" t="s">
        <v>27</v>
      </c>
      <c r="B50" s="3"/>
      <c r="C50" s="3"/>
      <c r="D50" s="3"/>
      <c r="E50" s="3"/>
      <c r="F50" s="3"/>
      <c r="G50" s="3"/>
      <c r="H50" s="3"/>
      <c r="I50" s="3"/>
      <c r="J50" s="3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9"/>
  <sheetViews>
    <sheetView topLeftCell="A32" workbookViewId="0">
      <selection activeCell="A36" sqref="A36:I49"/>
    </sheetView>
  </sheetViews>
  <sheetFormatPr defaultRowHeight="14.4" x14ac:dyDescent="0.3"/>
  <cols>
    <col min="1" max="1" width="50.88671875" customWidth="1"/>
    <col min="2" max="5" width="9.5546875" bestFit="1" customWidth="1"/>
    <col min="6" max="6" width="8.5546875" bestFit="1" customWidth="1"/>
    <col min="7" max="7" width="9.5546875" bestFit="1" customWidth="1"/>
    <col min="8" max="8" width="8.5546875" bestFit="1" customWidth="1"/>
    <col min="9" max="9" width="9.5546875" bestFit="1" customWidth="1"/>
    <col min="10" max="10" width="10.6640625" customWidth="1"/>
  </cols>
  <sheetData>
    <row r="1" spans="1:10" x14ac:dyDescent="0.3">
      <c r="A1" s="3"/>
      <c r="B1" s="55">
        <v>38881</v>
      </c>
      <c r="C1" s="56">
        <v>38895</v>
      </c>
      <c r="D1" s="57">
        <v>38909</v>
      </c>
      <c r="E1" s="55">
        <v>38923</v>
      </c>
      <c r="F1" s="56">
        <v>38937</v>
      </c>
      <c r="G1" s="56">
        <v>38951</v>
      </c>
      <c r="H1" s="56">
        <v>38965</v>
      </c>
      <c r="I1" s="57">
        <v>38979</v>
      </c>
      <c r="J1" s="38" t="s">
        <v>48</v>
      </c>
    </row>
    <row r="2" spans="1:10" ht="16.95" customHeight="1" x14ac:dyDescent="0.3">
      <c r="A2" s="41" t="s">
        <v>32</v>
      </c>
      <c r="B2" s="3"/>
      <c r="C2" s="3"/>
      <c r="D2" s="3"/>
      <c r="E2" s="3"/>
      <c r="F2" s="3"/>
      <c r="G2" s="3"/>
      <c r="H2" s="3"/>
      <c r="I2" s="3"/>
      <c r="J2" s="39"/>
    </row>
    <row r="3" spans="1:10" ht="25.2" customHeight="1" x14ac:dyDescent="0.3">
      <c r="A3" s="4" t="s">
        <v>1</v>
      </c>
      <c r="B3" s="45">
        <v>2</v>
      </c>
      <c r="C3" s="45">
        <v>49</v>
      </c>
      <c r="D3" s="45">
        <v>1</v>
      </c>
      <c r="E3" s="45">
        <v>20</v>
      </c>
      <c r="F3" s="45">
        <v>96</v>
      </c>
      <c r="G3" s="45">
        <v>74</v>
      </c>
      <c r="H3" s="45">
        <v>6</v>
      </c>
      <c r="I3" s="46">
        <v>58</v>
      </c>
      <c r="J3" s="39">
        <f t="shared" ref="J3:J11" si="0">AVERAGE(B3:I3)</f>
        <v>38.25</v>
      </c>
    </row>
    <row r="4" spans="1:10" ht="15.6" customHeight="1" x14ac:dyDescent="0.3">
      <c r="A4" s="20" t="s">
        <v>33</v>
      </c>
      <c r="B4" s="47">
        <v>4</v>
      </c>
      <c r="C4" s="47">
        <v>8</v>
      </c>
      <c r="D4" s="47">
        <v>1</v>
      </c>
      <c r="E4" s="47">
        <v>2</v>
      </c>
      <c r="F4" s="47">
        <v>1</v>
      </c>
      <c r="G4" s="47">
        <v>215</v>
      </c>
      <c r="H4" s="47">
        <v>6</v>
      </c>
      <c r="I4" s="48">
        <v>1</v>
      </c>
      <c r="J4" s="39">
        <f t="shared" si="0"/>
        <v>29.75</v>
      </c>
    </row>
    <row r="5" spans="1:10" ht="23.4" customHeight="1" x14ac:dyDescent="0.3">
      <c r="A5" s="4" t="s">
        <v>2</v>
      </c>
      <c r="B5" s="47">
        <v>0</v>
      </c>
      <c r="C5" s="47">
        <v>30</v>
      </c>
      <c r="D5" s="47">
        <v>1</v>
      </c>
      <c r="E5" s="47">
        <v>1</v>
      </c>
      <c r="F5" s="47">
        <v>2</v>
      </c>
      <c r="G5" s="47">
        <v>0</v>
      </c>
      <c r="H5" s="47">
        <v>1</v>
      </c>
      <c r="I5" s="48">
        <v>162</v>
      </c>
      <c r="J5" s="39">
        <f t="shared" si="0"/>
        <v>24.625</v>
      </c>
    </row>
    <row r="6" spans="1:10" x14ac:dyDescent="0.3">
      <c r="A6" s="6" t="s">
        <v>30</v>
      </c>
      <c r="B6" s="47">
        <v>0</v>
      </c>
      <c r="C6" s="47">
        <v>0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39">
        <f t="shared" si="0"/>
        <v>0</v>
      </c>
    </row>
    <row r="7" spans="1:10" ht="25.95" customHeight="1" x14ac:dyDescent="0.3">
      <c r="A7" s="4" t="s">
        <v>3</v>
      </c>
      <c r="B7" s="47">
        <v>22</v>
      </c>
      <c r="C7" s="47">
        <v>74</v>
      </c>
      <c r="D7" s="47">
        <v>38</v>
      </c>
      <c r="E7" s="47">
        <v>13</v>
      </c>
      <c r="F7" s="47">
        <v>6</v>
      </c>
      <c r="G7" s="47">
        <v>130</v>
      </c>
      <c r="H7" s="47">
        <v>2</v>
      </c>
      <c r="I7" s="48">
        <v>1</v>
      </c>
      <c r="J7" s="39">
        <f t="shared" si="0"/>
        <v>35.75</v>
      </c>
    </row>
    <row r="8" spans="1:10" ht="27" customHeight="1" x14ac:dyDescent="0.3">
      <c r="A8" s="4" t="s">
        <v>5</v>
      </c>
      <c r="B8" s="47">
        <v>0</v>
      </c>
      <c r="C8" s="47">
        <v>32</v>
      </c>
      <c r="D8" s="47">
        <v>0</v>
      </c>
      <c r="E8" s="47">
        <v>80</v>
      </c>
      <c r="F8" s="47">
        <v>34</v>
      </c>
      <c r="G8" s="47">
        <v>24</v>
      </c>
      <c r="H8" s="47">
        <v>0</v>
      </c>
      <c r="I8" s="48">
        <v>62</v>
      </c>
      <c r="J8" s="39">
        <f t="shared" si="0"/>
        <v>29</v>
      </c>
    </row>
    <row r="9" spans="1:10" ht="20.399999999999999" customHeight="1" x14ac:dyDescent="0.3">
      <c r="A9" s="20" t="s">
        <v>34</v>
      </c>
      <c r="B9" s="47">
        <v>1</v>
      </c>
      <c r="C9" s="47">
        <v>50</v>
      </c>
      <c r="D9" s="47">
        <v>0</v>
      </c>
      <c r="E9" s="47">
        <v>14</v>
      </c>
      <c r="F9" s="47">
        <v>1</v>
      </c>
      <c r="G9" s="47">
        <v>0</v>
      </c>
      <c r="H9" s="47">
        <v>1</v>
      </c>
      <c r="I9" s="48">
        <v>1</v>
      </c>
      <c r="J9" s="39">
        <f t="shared" si="0"/>
        <v>8.5</v>
      </c>
    </row>
    <row r="10" spans="1:10" ht="20.399999999999999" customHeight="1" x14ac:dyDescent="0.3">
      <c r="A10" s="4" t="s">
        <v>6</v>
      </c>
      <c r="B10" s="47">
        <v>10</v>
      </c>
      <c r="C10" s="47">
        <v>28</v>
      </c>
      <c r="D10" s="47">
        <v>230</v>
      </c>
      <c r="E10" s="47">
        <v>5</v>
      </c>
      <c r="F10" s="47">
        <v>55</v>
      </c>
      <c r="G10" s="47">
        <v>530</v>
      </c>
      <c r="H10" s="47">
        <v>90</v>
      </c>
      <c r="I10" s="48">
        <v>132</v>
      </c>
      <c r="J10" s="39">
        <f t="shared" si="0"/>
        <v>135</v>
      </c>
    </row>
    <row r="11" spans="1:10" ht="24" customHeight="1" x14ac:dyDescent="0.3">
      <c r="A11" s="20" t="s">
        <v>35</v>
      </c>
      <c r="B11" s="47">
        <v>140</v>
      </c>
      <c r="C11" s="47">
        <v>31</v>
      </c>
      <c r="D11" s="47">
        <v>180</v>
      </c>
      <c r="E11" s="47">
        <v>10</v>
      </c>
      <c r="F11" s="47">
        <v>90</v>
      </c>
      <c r="G11" s="47">
        <v>490</v>
      </c>
      <c r="H11" s="47">
        <v>140</v>
      </c>
      <c r="I11" s="48">
        <v>105</v>
      </c>
      <c r="J11" s="39">
        <f t="shared" si="0"/>
        <v>148.25</v>
      </c>
    </row>
    <row r="12" spans="1:10" x14ac:dyDescent="0.3">
      <c r="A12" s="6" t="s">
        <v>50</v>
      </c>
      <c r="B12" s="47">
        <v>80</v>
      </c>
      <c r="C12" s="47">
        <v>188</v>
      </c>
      <c r="D12" s="47">
        <v>210</v>
      </c>
      <c r="E12" s="47">
        <v>128</v>
      </c>
      <c r="F12" s="47">
        <v>246</v>
      </c>
      <c r="G12" s="47">
        <v>95</v>
      </c>
      <c r="H12" s="47">
        <v>160</v>
      </c>
      <c r="I12" s="48">
        <v>130</v>
      </c>
      <c r="J12" s="39">
        <f>AVERAGE(B12:I12)</f>
        <v>154.625</v>
      </c>
    </row>
    <row r="13" spans="1:10" ht="21" customHeight="1" x14ac:dyDescent="0.3">
      <c r="A13" s="21" t="s">
        <v>36</v>
      </c>
      <c r="B13" s="3"/>
      <c r="C13" s="3"/>
      <c r="D13" s="3"/>
      <c r="E13" s="3"/>
      <c r="F13" s="3"/>
      <c r="G13" s="3"/>
      <c r="H13" s="3"/>
      <c r="I13" s="3"/>
      <c r="J13" s="39">
        <v>0</v>
      </c>
    </row>
    <row r="14" spans="1:10" ht="19.2" customHeight="1" x14ac:dyDescent="0.3">
      <c r="A14" s="4" t="s">
        <v>7</v>
      </c>
      <c r="B14" s="3"/>
      <c r="C14" s="3"/>
      <c r="D14" s="3"/>
      <c r="E14" s="3"/>
      <c r="F14" s="3"/>
      <c r="G14" s="3"/>
      <c r="H14" s="3"/>
      <c r="I14" s="3"/>
      <c r="J14" s="39">
        <v>0</v>
      </c>
    </row>
    <row r="15" spans="1:10" ht="18" customHeight="1" x14ac:dyDescent="0.3">
      <c r="A15" s="4" t="s">
        <v>8</v>
      </c>
      <c r="B15" s="3"/>
      <c r="C15" s="3"/>
      <c r="D15" s="3"/>
      <c r="E15" s="3"/>
      <c r="F15" s="3"/>
      <c r="G15" s="3"/>
      <c r="H15" s="3"/>
      <c r="I15" s="3"/>
      <c r="J15" s="39">
        <v>0</v>
      </c>
    </row>
    <row r="16" spans="1:10" ht="22.95" customHeight="1" x14ac:dyDescent="0.3">
      <c r="A16" s="4" t="s">
        <v>9</v>
      </c>
      <c r="B16" s="47">
        <v>60</v>
      </c>
      <c r="C16" s="47">
        <v>292</v>
      </c>
      <c r="D16" s="47">
        <v>130</v>
      </c>
      <c r="E16" s="47">
        <v>50</v>
      </c>
      <c r="F16" s="47">
        <v>136</v>
      </c>
      <c r="G16" s="47">
        <v>125</v>
      </c>
      <c r="H16" s="47">
        <v>190</v>
      </c>
      <c r="I16" s="48">
        <v>165</v>
      </c>
      <c r="J16" s="39">
        <f t="shared" ref="J16:J24" si="1">AVERAGE(B16:I16)</f>
        <v>143.5</v>
      </c>
    </row>
    <row r="17" spans="1:10" ht="16.2" customHeight="1" x14ac:dyDescent="0.3">
      <c r="A17" s="20" t="s">
        <v>37</v>
      </c>
      <c r="B17" s="47">
        <v>20</v>
      </c>
      <c r="C17" s="47">
        <v>212</v>
      </c>
      <c r="D17" s="47">
        <v>230</v>
      </c>
      <c r="E17" s="47">
        <v>120</v>
      </c>
      <c r="F17" s="47">
        <v>180</v>
      </c>
      <c r="G17" s="47">
        <v>646</v>
      </c>
      <c r="H17" s="47">
        <v>250</v>
      </c>
      <c r="I17" s="48">
        <v>1</v>
      </c>
      <c r="J17" s="39">
        <f t="shared" si="1"/>
        <v>207.375</v>
      </c>
    </row>
    <row r="18" spans="1:10" ht="18.600000000000001" customHeight="1" x14ac:dyDescent="0.3">
      <c r="A18" s="20" t="s">
        <v>38</v>
      </c>
      <c r="B18" s="47">
        <v>2</v>
      </c>
      <c r="C18" s="47">
        <v>264</v>
      </c>
      <c r="D18" s="47">
        <v>280</v>
      </c>
      <c r="E18" s="47">
        <v>2</v>
      </c>
      <c r="F18" s="47">
        <v>98</v>
      </c>
      <c r="G18" s="47">
        <v>600</v>
      </c>
      <c r="H18" s="47">
        <v>24</v>
      </c>
      <c r="I18" s="48">
        <v>2</v>
      </c>
      <c r="J18" s="39">
        <f t="shared" si="1"/>
        <v>159</v>
      </c>
    </row>
    <row r="19" spans="1:10" ht="23.4" customHeight="1" x14ac:dyDescent="0.3">
      <c r="A19" s="20" t="s">
        <v>39</v>
      </c>
      <c r="B19" s="47">
        <v>60</v>
      </c>
      <c r="C19" s="47">
        <v>580</v>
      </c>
      <c r="D19" s="47" t="s">
        <v>51</v>
      </c>
      <c r="E19" s="47">
        <v>80</v>
      </c>
      <c r="F19" s="47">
        <v>133</v>
      </c>
      <c r="G19" s="47">
        <v>546</v>
      </c>
      <c r="H19" s="47">
        <v>270</v>
      </c>
      <c r="I19" s="48">
        <v>240</v>
      </c>
      <c r="J19" s="39">
        <f t="shared" si="1"/>
        <v>272.71428571428572</v>
      </c>
    </row>
    <row r="20" spans="1:10" ht="21" customHeight="1" x14ac:dyDescent="0.3">
      <c r="A20" s="20" t="s">
        <v>40</v>
      </c>
      <c r="B20" s="47">
        <v>150</v>
      </c>
      <c r="C20" s="47">
        <v>440</v>
      </c>
      <c r="D20" s="47">
        <v>290</v>
      </c>
      <c r="E20" s="47">
        <v>90</v>
      </c>
      <c r="F20" s="47">
        <v>233</v>
      </c>
      <c r="G20" s="47">
        <v>460</v>
      </c>
      <c r="H20" s="47">
        <v>280</v>
      </c>
      <c r="I20" s="48">
        <v>180</v>
      </c>
      <c r="J20" s="39">
        <f t="shared" si="1"/>
        <v>265.375</v>
      </c>
    </row>
    <row r="21" spans="1:10" ht="19.2" customHeight="1" x14ac:dyDescent="0.3">
      <c r="A21" s="4" t="s">
        <v>13</v>
      </c>
      <c r="B21" s="47">
        <v>0</v>
      </c>
      <c r="C21" s="47">
        <v>0</v>
      </c>
      <c r="D21" s="47">
        <v>190</v>
      </c>
      <c r="E21" s="47">
        <v>120</v>
      </c>
      <c r="F21" s="47">
        <v>140</v>
      </c>
      <c r="G21" s="47">
        <v>666</v>
      </c>
      <c r="H21" s="47">
        <v>6</v>
      </c>
      <c r="I21" s="48">
        <v>6</v>
      </c>
      <c r="J21" s="39">
        <f t="shared" si="1"/>
        <v>141</v>
      </c>
    </row>
    <row r="22" spans="1:10" ht="16.2" customHeight="1" x14ac:dyDescent="0.3">
      <c r="A22" s="4" t="s">
        <v>14</v>
      </c>
      <c r="B22" s="47">
        <v>90</v>
      </c>
      <c r="C22" s="47">
        <v>296</v>
      </c>
      <c r="D22" s="47" t="s">
        <v>51</v>
      </c>
      <c r="E22" s="47">
        <v>100</v>
      </c>
      <c r="F22" s="47">
        <v>133</v>
      </c>
      <c r="G22" s="47">
        <v>566</v>
      </c>
      <c r="H22" s="47">
        <v>200</v>
      </c>
      <c r="I22" s="48">
        <v>60</v>
      </c>
      <c r="J22" s="39">
        <f t="shared" si="1"/>
        <v>206.42857142857142</v>
      </c>
    </row>
    <row r="23" spans="1:10" x14ac:dyDescent="0.3">
      <c r="A23" s="6" t="s">
        <v>28</v>
      </c>
      <c r="B23" s="47">
        <v>30</v>
      </c>
      <c r="C23" s="47">
        <v>380</v>
      </c>
      <c r="D23" s="47" t="s">
        <v>51</v>
      </c>
      <c r="E23" s="47">
        <v>80</v>
      </c>
      <c r="F23" s="47">
        <v>6</v>
      </c>
      <c r="G23" s="47" t="s">
        <v>51</v>
      </c>
      <c r="H23" s="47">
        <v>132</v>
      </c>
      <c r="I23" s="48" t="s">
        <v>51</v>
      </c>
      <c r="J23" s="39">
        <f t="shared" si="1"/>
        <v>125.6</v>
      </c>
    </row>
    <row r="24" spans="1:10" x14ac:dyDescent="0.3">
      <c r="A24" s="6" t="s">
        <v>41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278</v>
      </c>
      <c r="H24" s="47">
        <v>108</v>
      </c>
      <c r="I24" s="48">
        <v>16</v>
      </c>
      <c r="J24" s="39">
        <f t="shared" si="1"/>
        <v>50.25</v>
      </c>
    </row>
    <row r="25" spans="1:10" ht="26.4" customHeight="1" x14ac:dyDescent="0.3">
      <c r="A25" s="4" t="s">
        <v>10</v>
      </c>
      <c r="B25" s="3"/>
      <c r="C25" s="3"/>
      <c r="D25" s="3"/>
      <c r="E25" s="3"/>
      <c r="F25" s="3"/>
      <c r="G25" s="3"/>
      <c r="H25" s="3"/>
      <c r="I25" s="3"/>
      <c r="J25" s="39">
        <v>0</v>
      </c>
    </row>
    <row r="26" spans="1:10" ht="24" customHeight="1" x14ac:dyDescent="0.3">
      <c r="A26" s="4" t="s">
        <v>11</v>
      </c>
      <c r="B26" s="3"/>
      <c r="C26" s="3"/>
      <c r="D26" s="3"/>
      <c r="E26" s="3"/>
      <c r="F26" s="3"/>
      <c r="G26" s="3"/>
      <c r="H26" s="3"/>
      <c r="I26" s="3"/>
      <c r="J26" s="39">
        <v>0</v>
      </c>
    </row>
    <row r="27" spans="1:10" ht="19.95" customHeight="1" x14ac:dyDescent="0.3">
      <c r="A27" s="4" t="s">
        <v>12</v>
      </c>
      <c r="B27" s="3"/>
      <c r="C27" s="3"/>
      <c r="D27" s="3"/>
      <c r="E27" s="3"/>
      <c r="F27" s="3"/>
      <c r="G27" s="3"/>
      <c r="H27" s="3"/>
      <c r="I27" s="3"/>
      <c r="J27" s="39">
        <v>0</v>
      </c>
    </row>
    <row r="28" spans="1:10" x14ac:dyDescent="0.3">
      <c r="A28" s="10" t="s">
        <v>29</v>
      </c>
      <c r="B28" s="3"/>
      <c r="C28" s="3"/>
      <c r="D28" s="3"/>
      <c r="E28" s="3"/>
      <c r="F28" s="3"/>
      <c r="G28" s="3"/>
      <c r="H28" s="3"/>
      <c r="I28" s="3"/>
      <c r="J28" s="39">
        <v>0</v>
      </c>
    </row>
    <row r="29" spans="1:10" ht="19.95" customHeight="1" x14ac:dyDescent="0.3">
      <c r="A29" s="4" t="s">
        <v>0</v>
      </c>
      <c r="B29" s="3"/>
      <c r="C29" s="3"/>
      <c r="D29" s="3"/>
      <c r="E29" s="3"/>
      <c r="F29" s="3"/>
      <c r="G29" s="3"/>
      <c r="H29" s="3"/>
      <c r="I29" s="3"/>
      <c r="J29" s="39">
        <v>0</v>
      </c>
    </row>
    <row r="30" spans="1:10" ht="19.95" customHeight="1" x14ac:dyDescent="0.3">
      <c r="A30" s="4" t="s">
        <v>4</v>
      </c>
      <c r="B30" s="3"/>
      <c r="C30" s="3"/>
      <c r="D30" s="3"/>
      <c r="E30" s="3"/>
      <c r="F30" s="3"/>
      <c r="G30" s="3"/>
      <c r="H30" s="3"/>
      <c r="I30" s="3"/>
      <c r="J30" s="39">
        <v>0</v>
      </c>
    </row>
    <row r="31" spans="1:10" x14ac:dyDescent="0.3">
      <c r="A31" s="6" t="s">
        <v>46</v>
      </c>
      <c r="B31" s="3"/>
      <c r="C31" s="3"/>
      <c r="D31" s="3"/>
      <c r="E31" s="3"/>
      <c r="F31" s="3"/>
      <c r="G31" s="3"/>
      <c r="H31" s="3"/>
      <c r="I31" s="3"/>
      <c r="J31" s="39">
        <v>0</v>
      </c>
    </row>
    <row r="35" spans="1:10" ht="15" thickBot="1" x14ac:dyDescent="0.35"/>
    <row r="36" spans="1:10" ht="15" thickBot="1" x14ac:dyDescent="0.35">
      <c r="B36" s="42">
        <v>38881</v>
      </c>
      <c r="C36" s="43">
        <v>38895</v>
      </c>
      <c r="D36" s="44">
        <v>38909</v>
      </c>
      <c r="E36" s="42">
        <v>38923</v>
      </c>
      <c r="F36" s="43">
        <v>38937</v>
      </c>
      <c r="G36" s="43">
        <v>38951</v>
      </c>
      <c r="H36" s="43">
        <v>38965</v>
      </c>
      <c r="I36" s="44">
        <v>38979</v>
      </c>
      <c r="J36" s="38" t="s">
        <v>49</v>
      </c>
    </row>
    <row r="37" spans="1:10" x14ac:dyDescent="0.3">
      <c r="A37" s="3" t="s">
        <v>43</v>
      </c>
      <c r="B37" s="49">
        <v>6</v>
      </c>
      <c r="C37" s="50">
        <v>24</v>
      </c>
      <c r="D37" s="50">
        <v>1</v>
      </c>
      <c r="E37" s="50">
        <v>264</v>
      </c>
      <c r="F37" s="50">
        <v>2</v>
      </c>
      <c r="G37" s="50">
        <v>26</v>
      </c>
      <c r="H37" s="50">
        <v>6</v>
      </c>
      <c r="I37" s="51">
        <v>2</v>
      </c>
      <c r="J37" s="39">
        <f>AVERAGE(B37:I37)</f>
        <v>41.375</v>
      </c>
    </row>
    <row r="38" spans="1:10" x14ac:dyDescent="0.3">
      <c r="A38" s="3" t="s">
        <v>44</v>
      </c>
      <c r="B38" s="52">
        <v>30</v>
      </c>
      <c r="C38" s="53">
        <v>68</v>
      </c>
      <c r="D38" s="53">
        <v>84</v>
      </c>
      <c r="E38" s="53">
        <v>342</v>
      </c>
      <c r="F38" s="53">
        <v>36</v>
      </c>
      <c r="G38" s="53">
        <v>34</v>
      </c>
      <c r="H38" s="53">
        <v>42</v>
      </c>
      <c r="I38" s="54">
        <v>20</v>
      </c>
      <c r="J38" s="39">
        <f t="shared" ref="J38:J46" si="2">AVERAGE(B38:I38)</f>
        <v>82</v>
      </c>
    </row>
    <row r="39" spans="1:10" x14ac:dyDescent="0.3">
      <c r="A39" s="33" t="s">
        <v>45</v>
      </c>
      <c r="B39" s="52">
        <v>0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39">
        <f t="shared" si="2"/>
        <v>0</v>
      </c>
    </row>
    <row r="40" spans="1:10" x14ac:dyDescent="0.3">
      <c r="A40" s="4" t="s">
        <v>18</v>
      </c>
      <c r="B40" s="52">
        <v>100</v>
      </c>
      <c r="C40" s="53">
        <v>106</v>
      </c>
      <c r="D40" s="53">
        <v>2</v>
      </c>
      <c r="E40" s="53" t="s">
        <v>51</v>
      </c>
      <c r="F40" s="53">
        <v>56</v>
      </c>
      <c r="G40" s="53">
        <v>176</v>
      </c>
      <c r="H40" s="53">
        <v>34</v>
      </c>
      <c r="I40" s="54">
        <v>12</v>
      </c>
      <c r="J40" s="39">
        <f t="shared" si="2"/>
        <v>69.428571428571431</v>
      </c>
    </row>
    <row r="41" spans="1:10" x14ac:dyDescent="0.3">
      <c r="A41" s="4" t="s">
        <v>19</v>
      </c>
      <c r="B41" s="52" t="s">
        <v>51</v>
      </c>
      <c r="C41" s="53">
        <v>38</v>
      </c>
      <c r="D41" s="53">
        <v>2</v>
      </c>
      <c r="E41" s="53">
        <v>362</v>
      </c>
      <c r="F41" s="53" t="s">
        <v>51</v>
      </c>
      <c r="G41" s="53">
        <v>174</v>
      </c>
      <c r="H41" s="53">
        <v>70</v>
      </c>
      <c r="I41" s="54" t="s">
        <v>51</v>
      </c>
      <c r="J41" s="39">
        <f t="shared" si="2"/>
        <v>129.19999999999999</v>
      </c>
    </row>
    <row r="42" spans="1:10" x14ac:dyDescent="0.3">
      <c r="A42" s="4" t="s">
        <v>20</v>
      </c>
      <c r="B42" s="52">
        <v>90</v>
      </c>
      <c r="C42" s="53">
        <v>144</v>
      </c>
      <c r="D42" s="53">
        <v>2</v>
      </c>
      <c r="E42" s="53" t="s">
        <v>51</v>
      </c>
      <c r="F42" s="53" t="s">
        <v>51</v>
      </c>
      <c r="G42" s="53" t="s">
        <v>51</v>
      </c>
      <c r="H42" s="53">
        <v>70</v>
      </c>
      <c r="I42" s="54">
        <v>14</v>
      </c>
      <c r="J42" s="39">
        <f t="shared" si="2"/>
        <v>64</v>
      </c>
    </row>
    <row r="43" spans="1:10" x14ac:dyDescent="0.3">
      <c r="A43" s="4" t="s">
        <v>21</v>
      </c>
      <c r="B43" s="52" t="s">
        <v>51</v>
      </c>
      <c r="C43" s="53" t="s">
        <v>51</v>
      </c>
      <c r="D43" s="53" t="s">
        <v>51</v>
      </c>
      <c r="E43" s="53">
        <v>22</v>
      </c>
      <c r="F43" s="53">
        <v>16</v>
      </c>
      <c r="G43" s="53">
        <v>145</v>
      </c>
      <c r="H43" s="53">
        <v>4</v>
      </c>
      <c r="I43" s="54">
        <v>12</v>
      </c>
      <c r="J43" s="39">
        <f t="shared" si="2"/>
        <v>39.799999999999997</v>
      </c>
    </row>
    <row r="44" spans="1:10" x14ac:dyDescent="0.3">
      <c r="A44" s="4" t="s">
        <v>22</v>
      </c>
      <c r="B44" s="52" t="s">
        <v>51</v>
      </c>
      <c r="C44" s="53">
        <v>38</v>
      </c>
      <c r="D44" s="53">
        <v>1</v>
      </c>
      <c r="E44" s="53">
        <v>26</v>
      </c>
      <c r="F44" s="53">
        <v>6</v>
      </c>
      <c r="G44" s="53" t="s">
        <v>51</v>
      </c>
      <c r="H44" s="53">
        <v>11</v>
      </c>
      <c r="I44" s="54">
        <v>1</v>
      </c>
      <c r="J44" s="39">
        <f t="shared" si="2"/>
        <v>13.833333333333334</v>
      </c>
    </row>
    <row r="45" spans="1:10" x14ac:dyDescent="0.3">
      <c r="A45" s="4" t="s">
        <v>23</v>
      </c>
      <c r="B45" s="52">
        <v>56</v>
      </c>
      <c r="C45" s="53">
        <v>55</v>
      </c>
      <c r="D45" s="53">
        <v>1</v>
      </c>
      <c r="E45" s="53">
        <v>1</v>
      </c>
      <c r="F45" s="53">
        <v>28</v>
      </c>
      <c r="G45" s="53">
        <v>160</v>
      </c>
      <c r="H45" s="53">
        <v>22</v>
      </c>
      <c r="I45" s="54">
        <v>10</v>
      </c>
      <c r="J45" s="39">
        <f t="shared" si="2"/>
        <v>41.625</v>
      </c>
    </row>
    <row r="46" spans="1:10" x14ac:dyDescent="0.3">
      <c r="A46" s="4" t="s">
        <v>24</v>
      </c>
      <c r="B46" s="52">
        <v>50</v>
      </c>
      <c r="C46" s="53">
        <v>16</v>
      </c>
      <c r="D46" s="53">
        <v>2</v>
      </c>
      <c r="E46" s="53">
        <v>18</v>
      </c>
      <c r="F46" s="53">
        <v>20</v>
      </c>
      <c r="G46" s="53">
        <v>74</v>
      </c>
      <c r="H46" s="53">
        <v>8</v>
      </c>
      <c r="I46" s="54">
        <v>10</v>
      </c>
      <c r="J46" s="39">
        <f t="shared" si="2"/>
        <v>24.75</v>
      </c>
    </row>
    <row r="47" spans="1:10" x14ac:dyDescent="0.3">
      <c r="A47" s="4" t="s">
        <v>25</v>
      </c>
      <c r="B47" s="3"/>
      <c r="C47" s="3"/>
      <c r="D47" s="3"/>
      <c r="E47" s="3"/>
      <c r="F47" s="3"/>
      <c r="G47" s="3"/>
      <c r="H47" s="3"/>
      <c r="I47" s="3"/>
      <c r="J47" s="39">
        <v>0</v>
      </c>
    </row>
    <row r="48" spans="1:10" x14ac:dyDescent="0.3">
      <c r="A48" s="4" t="s">
        <v>26</v>
      </c>
      <c r="B48" s="11"/>
      <c r="C48" s="3"/>
      <c r="D48" s="3"/>
      <c r="E48" s="3"/>
      <c r="F48" s="3"/>
      <c r="G48" s="3"/>
      <c r="H48" s="3"/>
      <c r="I48" s="40"/>
      <c r="J48" s="39">
        <v>0</v>
      </c>
    </row>
    <row r="49" spans="1:10" x14ac:dyDescent="0.3">
      <c r="A49" s="4" t="s">
        <v>27</v>
      </c>
      <c r="B49" s="3"/>
      <c r="C49" s="3"/>
      <c r="D49" s="3"/>
      <c r="E49" s="3"/>
      <c r="F49" s="3"/>
      <c r="G49" s="3"/>
      <c r="H49" s="3"/>
      <c r="I49" s="3"/>
      <c r="J49" s="39">
        <v>0</v>
      </c>
    </row>
  </sheetData>
  <conditionalFormatting sqref="B3:I12">
    <cfRule type="cellIs" dxfId="3" priority="3" stopIfTrue="1" operator="between">
      <formula>406</formula>
      <formula>10000</formula>
    </cfRule>
  </conditionalFormatting>
  <conditionalFormatting sqref="B16:I24">
    <cfRule type="cellIs" dxfId="2" priority="2" stopIfTrue="1" operator="between">
      <formula>406</formula>
      <formula>10000</formula>
    </cfRule>
  </conditionalFormatting>
  <conditionalFormatting sqref="B37:I46">
    <cfRule type="cellIs" dxfId="1" priority="1" stopIfTrue="1" operator="between">
      <formula>406</formula>
      <formula>10000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1"/>
  <sheetViews>
    <sheetView topLeftCell="A19" zoomScale="80" zoomScaleNormal="80" workbookViewId="0">
      <selection activeCell="A52" sqref="A52"/>
    </sheetView>
  </sheetViews>
  <sheetFormatPr defaultRowHeight="14.4" x14ac:dyDescent="0.3"/>
  <cols>
    <col min="1" max="1" width="50.5546875" bestFit="1" customWidth="1"/>
    <col min="2" max="4" width="10.5546875" bestFit="1" customWidth="1"/>
    <col min="5" max="5" width="9.44140625" bestFit="1" customWidth="1"/>
    <col min="6" max="6" width="10.5546875" bestFit="1" customWidth="1"/>
    <col min="7" max="7" width="9.5546875" bestFit="1" customWidth="1"/>
    <col min="8" max="8" width="10.5546875" bestFit="1" customWidth="1"/>
  </cols>
  <sheetData>
    <row r="1" spans="1:8" x14ac:dyDescent="0.3">
      <c r="B1" s="1">
        <v>39245</v>
      </c>
      <c r="C1" s="1">
        <v>39259</v>
      </c>
      <c r="D1" s="1">
        <v>39273</v>
      </c>
      <c r="E1" s="1">
        <v>39301</v>
      </c>
      <c r="F1" s="1">
        <v>39315</v>
      </c>
      <c r="G1" s="1">
        <v>39329</v>
      </c>
      <c r="H1" s="1">
        <v>39343</v>
      </c>
    </row>
    <row r="3" spans="1:8" ht="28.95" customHeight="1" x14ac:dyDescent="0.3">
      <c r="A3" s="6" t="s">
        <v>74</v>
      </c>
      <c r="B3">
        <v>2</v>
      </c>
      <c r="C3">
        <v>2</v>
      </c>
      <c r="D3">
        <v>9</v>
      </c>
      <c r="E3">
        <v>114</v>
      </c>
      <c r="F3">
        <v>98</v>
      </c>
      <c r="G3">
        <v>0</v>
      </c>
    </row>
    <row r="4" spans="1:8" ht="18" customHeight="1" x14ac:dyDescent="0.3">
      <c r="A4" s="4" t="s">
        <v>1</v>
      </c>
      <c r="B4">
        <v>28</v>
      </c>
      <c r="C4">
        <v>26</v>
      </c>
      <c r="D4">
        <v>1299</v>
      </c>
      <c r="E4">
        <v>71</v>
      </c>
      <c r="F4">
        <v>113</v>
      </c>
      <c r="G4">
        <v>4</v>
      </c>
    </row>
    <row r="5" spans="1:8" ht="15.6" customHeight="1" x14ac:dyDescent="0.3">
      <c r="A5" s="20" t="s">
        <v>33</v>
      </c>
      <c r="B5">
        <v>10</v>
      </c>
      <c r="C5">
        <v>2</v>
      </c>
      <c r="D5">
        <v>344</v>
      </c>
      <c r="E5">
        <v>186</v>
      </c>
      <c r="F5">
        <v>686</v>
      </c>
      <c r="G5">
        <v>0</v>
      </c>
    </row>
    <row r="6" spans="1:8" x14ac:dyDescent="0.3">
      <c r="A6" s="4" t="s">
        <v>2</v>
      </c>
    </row>
    <row r="7" spans="1:8" ht="24" customHeight="1" x14ac:dyDescent="0.3">
      <c r="A7" s="6" t="s">
        <v>30</v>
      </c>
      <c r="D7">
        <v>248</v>
      </c>
      <c r="E7">
        <v>365</v>
      </c>
      <c r="F7">
        <v>30</v>
      </c>
    </row>
    <row r="8" spans="1:8" ht="19.95" customHeight="1" x14ac:dyDescent="0.3">
      <c r="A8" s="4" t="s">
        <v>3</v>
      </c>
      <c r="B8">
        <v>26</v>
      </c>
      <c r="C8">
        <v>124</v>
      </c>
      <c r="D8">
        <v>387</v>
      </c>
      <c r="E8">
        <v>410</v>
      </c>
      <c r="F8">
        <v>20</v>
      </c>
      <c r="G8">
        <v>2</v>
      </c>
    </row>
    <row r="9" spans="1:8" ht="20.399999999999999" customHeight="1" x14ac:dyDescent="0.3">
      <c r="A9" s="4" t="s">
        <v>5</v>
      </c>
      <c r="E9">
        <v>24</v>
      </c>
      <c r="F9">
        <v>15</v>
      </c>
      <c r="G9">
        <v>35</v>
      </c>
    </row>
    <row r="10" spans="1:8" ht="24" customHeight="1" x14ac:dyDescent="0.3">
      <c r="A10" s="20" t="s">
        <v>34</v>
      </c>
      <c r="B10">
        <v>6</v>
      </c>
      <c r="D10">
        <v>2419</v>
      </c>
      <c r="E10">
        <v>71</v>
      </c>
      <c r="F10">
        <v>47</v>
      </c>
      <c r="G10">
        <v>58</v>
      </c>
    </row>
    <row r="11" spans="1:8" ht="31.2" customHeight="1" x14ac:dyDescent="0.3">
      <c r="A11" s="4" t="s">
        <v>6</v>
      </c>
      <c r="B11">
        <v>108</v>
      </c>
      <c r="C11">
        <v>192</v>
      </c>
      <c r="D11">
        <v>2419</v>
      </c>
      <c r="E11">
        <v>52</v>
      </c>
      <c r="F11">
        <v>20</v>
      </c>
      <c r="G11">
        <v>44</v>
      </c>
      <c r="H11">
        <v>38</v>
      </c>
    </row>
    <row r="12" spans="1:8" x14ac:dyDescent="0.3">
      <c r="A12" s="20" t="s">
        <v>35</v>
      </c>
      <c r="D12">
        <v>1840</v>
      </c>
      <c r="E12">
        <v>120</v>
      </c>
      <c r="F12">
        <v>80</v>
      </c>
      <c r="G12">
        <v>102</v>
      </c>
      <c r="H12">
        <v>28</v>
      </c>
    </row>
    <row r="13" spans="1:8" ht="21" customHeight="1" x14ac:dyDescent="0.3">
      <c r="A13" s="6" t="s">
        <v>50</v>
      </c>
      <c r="B13">
        <v>300</v>
      </c>
      <c r="C13">
        <v>230</v>
      </c>
      <c r="D13">
        <v>2300</v>
      </c>
      <c r="E13">
        <v>92</v>
      </c>
      <c r="F13">
        <v>52</v>
      </c>
      <c r="G13">
        <v>50</v>
      </c>
      <c r="H13">
        <v>88</v>
      </c>
    </row>
    <row r="14" spans="1:8" ht="18.600000000000001" customHeight="1" x14ac:dyDescent="0.3">
      <c r="A14" s="21" t="s">
        <v>36</v>
      </c>
    </row>
    <row r="15" spans="1:8" ht="21" customHeight="1" x14ac:dyDescent="0.3">
      <c r="A15" s="4" t="s">
        <v>7</v>
      </c>
    </row>
    <row r="16" spans="1:8" ht="25.95" customHeight="1" x14ac:dyDescent="0.3">
      <c r="A16" s="4" t="s">
        <v>8</v>
      </c>
      <c r="B16">
        <v>180</v>
      </c>
      <c r="C16">
        <v>190</v>
      </c>
      <c r="D16">
        <v>2100</v>
      </c>
      <c r="F16">
        <v>92</v>
      </c>
      <c r="G16">
        <v>70</v>
      </c>
    </row>
    <row r="17" spans="1:8" ht="22.2" customHeight="1" x14ac:dyDescent="0.3">
      <c r="A17" s="4" t="s">
        <v>9</v>
      </c>
      <c r="B17">
        <v>200</v>
      </c>
      <c r="C17">
        <v>8</v>
      </c>
      <c r="D17">
        <v>3260</v>
      </c>
      <c r="E17">
        <v>168</v>
      </c>
      <c r="F17">
        <v>116</v>
      </c>
      <c r="G17">
        <v>74</v>
      </c>
      <c r="H17">
        <v>52</v>
      </c>
    </row>
    <row r="18" spans="1:8" ht="22.2" customHeight="1" x14ac:dyDescent="0.3">
      <c r="A18" s="20" t="s">
        <v>37</v>
      </c>
      <c r="B18">
        <v>245</v>
      </c>
      <c r="C18">
        <v>400</v>
      </c>
      <c r="D18">
        <v>3400</v>
      </c>
      <c r="E18">
        <v>160</v>
      </c>
      <c r="F18">
        <v>72</v>
      </c>
    </row>
    <row r="19" spans="1:8" ht="23.4" customHeight="1" x14ac:dyDescent="0.3">
      <c r="A19" s="20" t="s">
        <v>38</v>
      </c>
      <c r="B19">
        <v>200</v>
      </c>
      <c r="C19">
        <v>110</v>
      </c>
      <c r="D19">
        <v>2900</v>
      </c>
      <c r="F19">
        <v>80</v>
      </c>
      <c r="G19">
        <v>220</v>
      </c>
      <c r="H19">
        <v>56</v>
      </c>
    </row>
    <row r="20" spans="1:8" ht="24" customHeight="1" x14ac:dyDescent="0.3">
      <c r="A20" s="20" t="s">
        <v>39</v>
      </c>
    </row>
    <row r="21" spans="1:8" ht="17.399999999999999" customHeight="1" x14ac:dyDescent="0.3">
      <c r="A21" s="20" t="s">
        <v>40</v>
      </c>
      <c r="B21">
        <v>205</v>
      </c>
      <c r="C21">
        <v>90</v>
      </c>
      <c r="D21">
        <v>3020</v>
      </c>
      <c r="E21">
        <v>0</v>
      </c>
      <c r="F21">
        <v>19</v>
      </c>
      <c r="H21">
        <v>104</v>
      </c>
    </row>
    <row r="22" spans="1:8" ht="19.95" customHeight="1" x14ac:dyDescent="0.3">
      <c r="A22" s="4" t="s">
        <v>13</v>
      </c>
      <c r="B22">
        <v>38</v>
      </c>
      <c r="C22">
        <v>1</v>
      </c>
      <c r="D22">
        <v>242</v>
      </c>
      <c r="E22">
        <v>0</v>
      </c>
      <c r="F22">
        <v>16</v>
      </c>
      <c r="G22">
        <v>28</v>
      </c>
    </row>
    <row r="23" spans="1:8" x14ac:dyDescent="0.3">
      <c r="A23" s="4" t="s">
        <v>14</v>
      </c>
      <c r="B23">
        <v>66</v>
      </c>
      <c r="C23">
        <v>2</v>
      </c>
      <c r="D23">
        <v>547</v>
      </c>
      <c r="E23">
        <v>0</v>
      </c>
    </row>
    <row r="24" spans="1:8" x14ac:dyDescent="0.3">
      <c r="A24" s="6" t="s">
        <v>28</v>
      </c>
      <c r="B24">
        <v>32</v>
      </c>
      <c r="D24">
        <v>2</v>
      </c>
      <c r="E24">
        <v>0</v>
      </c>
    </row>
    <row r="25" spans="1:8" ht="23.4" customHeight="1" x14ac:dyDescent="0.3">
      <c r="A25" s="6" t="s">
        <v>41</v>
      </c>
    </row>
    <row r="26" spans="1:8" ht="21.6" customHeight="1" x14ac:dyDescent="0.3">
      <c r="A26" s="4" t="s">
        <v>10</v>
      </c>
    </row>
    <row r="27" spans="1:8" x14ac:dyDescent="0.3">
      <c r="A27" s="4" t="s">
        <v>11</v>
      </c>
    </row>
    <row r="28" spans="1:8" ht="19.2" customHeight="1" x14ac:dyDescent="0.3">
      <c r="A28" s="4" t="s">
        <v>12</v>
      </c>
    </row>
    <row r="29" spans="1:8" ht="19.2" customHeight="1" x14ac:dyDescent="0.3">
      <c r="A29" s="10" t="s">
        <v>29</v>
      </c>
    </row>
    <row r="30" spans="1:8" x14ac:dyDescent="0.3">
      <c r="A30" s="4" t="s">
        <v>0</v>
      </c>
    </row>
    <row r="31" spans="1:8" x14ac:dyDescent="0.3">
      <c r="A31" s="4" t="s">
        <v>4</v>
      </c>
    </row>
    <row r="32" spans="1:8" x14ac:dyDescent="0.3">
      <c r="A32" s="6" t="s">
        <v>46</v>
      </c>
    </row>
    <row r="33" spans="1:8" x14ac:dyDescent="0.3">
      <c r="A33" s="6" t="s">
        <v>74</v>
      </c>
      <c r="B33">
        <v>2</v>
      </c>
      <c r="C33">
        <v>2</v>
      </c>
      <c r="D33">
        <v>9</v>
      </c>
      <c r="E33">
        <v>114</v>
      </c>
      <c r="F33">
        <v>98</v>
      </c>
      <c r="G33">
        <v>0</v>
      </c>
    </row>
    <row r="37" spans="1:8" ht="15" thickBot="1" x14ac:dyDescent="0.35">
      <c r="B37" s="1">
        <v>39245</v>
      </c>
      <c r="C37" s="1">
        <v>39259</v>
      </c>
      <c r="D37" s="1">
        <v>39273</v>
      </c>
      <c r="E37" s="1">
        <v>39301</v>
      </c>
      <c r="F37" s="1">
        <v>39315</v>
      </c>
      <c r="G37" s="1">
        <v>39329</v>
      </c>
      <c r="H37" s="1">
        <v>39343</v>
      </c>
    </row>
    <row r="38" spans="1:8" x14ac:dyDescent="0.3">
      <c r="A38" s="3" t="s">
        <v>43</v>
      </c>
      <c r="B38" s="49">
        <v>18</v>
      </c>
      <c r="C38" s="50">
        <v>8</v>
      </c>
      <c r="D38" s="50">
        <v>0</v>
      </c>
      <c r="E38" s="50"/>
      <c r="F38" s="50">
        <v>0</v>
      </c>
      <c r="G38" s="50">
        <v>0</v>
      </c>
      <c r="H38" s="50">
        <v>0</v>
      </c>
    </row>
    <row r="39" spans="1:8" x14ac:dyDescent="0.3">
      <c r="A39" s="3" t="s">
        <v>44</v>
      </c>
      <c r="B39" s="52">
        <v>76</v>
      </c>
      <c r="C39" s="53">
        <v>10</v>
      </c>
      <c r="D39" s="53">
        <v>10</v>
      </c>
      <c r="E39" s="53"/>
      <c r="F39" s="53">
        <v>3</v>
      </c>
      <c r="G39" s="53">
        <v>2</v>
      </c>
      <c r="H39" s="53">
        <v>14</v>
      </c>
    </row>
    <row r="40" spans="1:8" x14ac:dyDescent="0.3">
      <c r="A40" s="33" t="s">
        <v>45</v>
      </c>
      <c r="B40" s="52"/>
      <c r="C40" s="52"/>
      <c r="D40" s="52"/>
      <c r="E40" s="53"/>
      <c r="F40" s="52"/>
      <c r="G40" s="52"/>
      <c r="H40" s="52"/>
    </row>
    <row r="41" spans="1:8" x14ac:dyDescent="0.3">
      <c r="A41" s="4" t="s">
        <v>18</v>
      </c>
      <c r="B41" s="52">
        <v>2</v>
      </c>
      <c r="C41" s="53">
        <v>10</v>
      </c>
      <c r="D41" s="53">
        <v>16</v>
      </c>
      <c r="E41" s="70">
        <v>0</v>
      </c>
      <c r="F41" s="53">
        <v>1</v>
      </c>
      <c r="G41" s="53">
        <v>6</v>
      </c>
      <c r="H41" s="53">
        <v>6</v>
      </c>
    </row>
    <row r="42" spans="1:8" x14ac:dyDescent="0.3">
      <c r="A42" s="4" t="s">
        <v>19</v>
      </c>
      <c r="B42" s="52"/>
      <c r="C42" s="53"/>
      <c r="D42" s="53"/>
      <c r="E42" s="53"/>
      <c r="F42" s="53">
        <v>1</v>
      </c>
      <c r="G42" s="53">
        <v>0</v>
      </c>
      <c r="H42" s="53">
        <v>41</v>
      </c>
    </row>
    <row r="43" spans="1:8" x14ac:dyDescent="0.3">
      <c r="A43" s="4" t="s">
        <v>20</v>
      </c>
      <c r="B43" s="52">
        <v>62</v>
      </c>
      <c r="C43" s="53"/>
      <c r="D43" s="53">
        <v>138</v>
      </c>
      <c r="E43" s="53">
        <v>0</v>
      </c>
      <c r="F43" s="53">
        <v>0</v>
      </c>
      <c r="G43" s="53"/>
      <c r="H43" s="53">
        <v>1</v>
      </c>
    </row>
    <row r="44" spans="1:8" x14ac:dyDescent="0.3">
      <c r="A44" s="4" t="s">
        <v>21</v>
      </c>
      <c r="B44" s="52">
        <v>66</v>
      </c>
      <c r="C44" s="53">
        <v>2</v>
      </c>
      <c r="D44" s="53">
        <v>36</v>
      </c>
      <c r="E44" s="53">
        <v>0</v>
      </c>
      <c r="F44" s="53"/>
      <c r="H44" s="53"/>
    </row>
    <row r="45" spans="1:8" x14ac:dyDescent="0.3">
      <c r="A45" s="23" t="s">
        <v>75</v>
      </c>
      <c r="B45" s="68">
        <v>44</v>
      </c>
      <c r="C45" s="9">
        <v>1</v>
      </c>
      <c r="D45" s="70">
        <v>176</v>
      </c>
      <c r="E45" s="71">
        <v>0</v>
      </c>
      <c r="G45" s="53">
        <v>1</v>
      </c>
      <c r="H45" s="53"/>
    </row>
    <row r="46" spans="1:8" x14ac:dyDescent="0.3">
      <c r="A46" s="4" t="s">
        <v>22</v>
      </c>
      <c r="B46" s="52">
        <v>8</v>
      </c>
      <c r="C46" s="53">
        <v>2</v>
      </c>
      <c r="D46" s="53">
        <v>113</v>
      </c>
      <c r="E46" s="53">
        <v>10</v>
      </c>
      <c r="F46" s="53"/>
      <c r="G46" s="53">
        <v>18</v>
      </c>
      <c r="H46" s="53"/>
    </row>
    <row r="47" spans="1:8" x14ac:dyDescent="0.3">
      <c r="A47" s="4" t="s">
        <v>23</v>
      </c>
      <c r="B47" s="52"/>
      <c r="C47" s="53">
        <v>4</v>
      </c>
      <c r="D47" s="53">
        <v>261</v>
      </c>
      <c r="E47" s="53">
        <v>12</v>
      </c>
      <c r="F47" s="53">
        <v>7</v>
      </c>
      <c r="G47" s="53"/>
      <c r="H47" s="53"/>
    </row>
    <row r="48" spans="1:8" x14ac:dyDescent="0.3">
      <c r="A48" s="4" t="s">
        <v>24</v>
      </c>
      <c r="B48" s="69">
        <v>2</v>
      </c>
      <c r="C48" s="53">
        <v>20</v>
      </c>
      <c r="D48" s="53"/>
      <c r="E48" s="53"/>
      <c r="F48" s="53">
        <v>25</v>
      </c>
      <c r="G48" s="53"/>
      <c r="H48" s="53"/>
    </row>
    <row r="49" spans="1:8" x14ac:dyDescent="0.3">
      <c r="A49" s="4" t="s">
        <v>25</v>
      </c>
      <c r="C49" s="3"/>
      <c r="D49" s="3"/>
      <c r="E49" s="3"/>
      <c r="F49" s="3"/>
      <c r="G49" s="3"/>
      <c r="H49" s="3"/>
    </row>
    <row r="50" spans="1:8" x14ac:dyDescent="0.3">
      <c r="A50" s="4" t="s">
        <v>26</v>
      </c>
      <c r="B50" s="11"/>
      <c r="C50" s="3"/>
      <c r="D50" s="3"/>
      <c r="E50" s="3"/>
      <c r="F50" s="3"/>
      <c r="G50" s="3"/>
      <c r="H50" s="3"/>
    </row>
    <row r="51" spans="1:8" x14ac:dyDescent="0.3">
      <c r="A51" s="4" t="s">
        <v>27</v>
      </c>
      <c r="B51" s="3"/>
      <c r="C51" s="3"/>
      <c r="D51" s="3"/>
      <c r="E51" s="3"/>
      <c r="F51" s="3"/>
      <c r="G51" s="3"/>
      <c r="H51" s="3"/>
    </row>
  </sheetData>
  <conditionalFormatting sqref="B46:H48 B45 D45:E45 B38:H43 B44:F44 H44 G45:H45">
    <cfRule type="cellIs" dxfId="0" priority="1" stopIfTrue="1" operator="between">
      <formula>406</formula>
      <formula>10000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3"/>
  <sheetViews>
    <sheetView topLeftCell="A13" workbookViewId="0">
      <selection activeCell="A29" sqref="A29:A43"/>
    </sheetView>
  </sheetViews>
  <sheetFormatPr defaultRowHeight="14.4" x14ac:dyDescent="0.3"/>
  <cols>
    <col min="1" max="1" width="37.6640625" bestFit="1" customWidth="1"/>
    <col min="2" max="3" width="9.6640625" bestFit="1" customWidth="1"/>
    <col min="5" max="5" width="9.6640625" bestFit="1" customWidth="1"/>
    <col min="7" max="7" width="9.6640625" bestFit="1" customWidth="1"/>
    <col min="9" max="9" width="9.6640625" bestFit="1" customWidth="1"/>
  </cols>
  <sheetData>
    <row r="1" spans="1:9" x14ac:dyDescent="0.3">
      <c r="A1" s="3"/>
      <c r="B1" s="36">
        <v>39609</v>
      </c>
      <c r="C1" s="36">
        <v>39622</v>
      </c>
      <c r="D1" s="36">
        <v>39637</v>
      </c>
      <c r="E1" s="36">
        <v>39651</v>
      </c>
      <c r="F1" s="36">
        <v>39665</v>
      </c>
      <c r="G1" s="36">
        <v>39679</v>
      </c>
      <c r="H1" s="36">
        <v>39693</v>
      </c>
      <c r="I1" s="36">
        <v>39707</v>
      </c>
    </row>
    <row r="2" spans="1:9" x14ac:dyDescent="0.3">
      <c r="A2" s="41" t="s">
        <v>32</v>
      </c>
      <c r="B2" s="3"/>
      <c r="C2" s="3"/>
      <c r="D2" s="3"/>
      <c r="E2" s="3"/>
      <c r="F2" s="3"/>
      <c r="G2" s="3"/>
      <c r="H2" s="3"/>
      <c r="I2" s="3"/>
    </row>
    <row r="3" spans="1:9" x14ac:dyDescent="0.3">
      <c r="A3" s="4" t="s">
        <v>1</v>
      </c>
      <c r="B3" s="3">
        <v>115</v>
      </c>
      <c r="C3" s="3"/>
      <c r="D3" s="3">
        <v>133</v>
      </c>
      <c r="E3" s="3">
        <v>488</v>
      </c>
      <c r="F3" s="3"/>
      <c r="G3" s="3">
        <v>56</v>
      </c>
      <c r="H3" s="3">
        <v>70</v>
      </c>
      <c r="I3" s="3">
        <v>74</v>
      </c>
    </row>
    <row r="4" spans="1:9" x14ac:dyDescent="0.3">
      <c r="A4" s="20" t="s">
        <v>33</v>
      </c>
      <c r="B4" s="3">
        <v>32</v>
      </c>
      <c r="C4" s="3">
        <v>160</v>
      </c>
      <c r="D4" s="3">
        <v>33</v>
      </c>
      <c r="E4" s="3">
        <v>62</v>
      </c>
      <c r="F4" s="3">
        <v>15</v>
      </c>
      <c r="G4" s="3">
        <v>18</v>
      </c>
      <c r="I4" s="3"/>
    </row>
    <row r="5" spans="1:9" x14ac:dyDescent="0.3">
      <c r="A5" s="4" t="s">
        <v>2</v>
      </c>
      <c r="B5" s="3">
        <v>104</v>
      </c>
      <c r="C5" s="3">
        <v>410</v>
      </c>
      <c r="D5" s="3">
        <v>46</v>
      </c>
      <c r="E5" s="3">
        <v>344</v>
      </c>
      <c r="F5" s="3">
        <v>22</v>
      </c>
      <c r="G5" s="3">
        <v>11</v>
      </c>
      <c r="H5" s="3">
        <v>36</v>
      </c>
      <c r="I5" s="3">
        <v>45</v>
      </c>
    </row>
    <row r="6" spans="1:9" x14ac:dyDescent="0.3">
      <c r="A6" s="6" t="s">
        <v>30</v>
      </c>
      <c r="B6" s="3">
        <v>33</v>
      </c>
      <c r="C6" s="3">
        <v>1119</v>
      </c>
      <c r="D6" s="3">
        <v>26</v>
      </c>
      <c r="E6" s="3">
        <v>1046</v>
      </c>
      <c r="F6" s="3">
        <v>20</v>
      </c>
      <c r="G6" s="3">
        <v>23</v>
      </c>
      <c r="H6" s="3">
        <v>13</v>
      </c>
      <c r="I6" s="3">
        <v>95</v>
      </c>
    </row>
    <row r="7" spans="1:9" ht="27.6" x14ac:dyDescent="0.3">
      <c r="A7" s="4" t="s">
        <v>3</v>
      </c>
      <c r="B7" s="3">
        <v>50</v>
      </c>
      <c r="C7" s="3">
        <v>980</v>
      </c>
      <c r="D7" s="3">
        <v>10</v>
      </c>
      <c r="E7" s="3">
        <v>648</v>
      </c>
      <c r="F7" s="3">
        <v>25</v>
      </c>
      <c r="G7" s="3">
        <v>25</v>
      </c>
      <c r="H7" s="3">
        <v>36</v>
      </c>
      <c r="I7" s="3">
        <v>73</v>
      </c>
    </row>
    <row r="8" spans="1:9" x14ac:dyDescent="0.3">
      <c r="A8" s="4" t="s">
        <v>5</v>
      </c>
      <c r="B8" s="3"/>
      <c r="C8" s="3">
        <v>1119</v>
      </c>
      <c r="D8" s="3">
        <v>41</v>
      </c>
      <c r="E8" s="3">
        <v>547</v>
      </c>
      <c r="F8" s="3">
        <v>21</v>
      </c>
      <c r="G8" s="3">
        <v>325</v>
      </c>
      <c r="H8" s="3"/>
      <c r="I8" s="3">
        <v>62</v>
      </c>
    </row>
    <row r="9" spans="1:9" x14ac:dyDescent="0.3">
      <c r="A9" s="20" t="s">
        <v>34</v>
      </c>
      <c r="B9" s="3"/>
      <c r="C9" s="3">
        <v>1553</v>
      </c>
      <c r="D9" s="3">
        <v>34</v>
      </c>
      <c r="E9" s="3">
        <v>980</v>
      </c>
      <c r="F9" s="3">
        <v>63</v>
      </c>
      <c r="G9" s="3">
        <v>26</v>
      </c>
      <c r="H9" s="3"/>
      <c r="I9" s="3">
        <v>64</v>
      </c>
    </row>
    <row r="10" spans="1:9" x14ac:dyDescent="0.3">
      <c r="A10" s="4" t="s">
        <v>6</v>
      </c>
      <c r="B10" s="3">
        <v>37</v>
      </c>
      <c r="C10" s="3">
        <v>1986</v>
      </c>
      <c r="D10" s="3">
        <v>31</v>
      </c>
      <c r="E10" s="3">
        <v>1100</v>
      </c>
      <c r="F10" s="3">
        <v>59</v>
      </c>
      <c r="G10" s="3">
        <v>26</v>
      </c>
      <c r="H10" s="3">
        <v>28</v>
      </c>
      <c r="I10" s="3">
        <v>93</v>
      </c>
    </row>
    <row r="11" spans="1:9" x14ac:dyDescent="0.3">
      <c r="A11" s="20" t="s">
        <v>35</v>
      </c>
      <c r="B11" s="3"/>
      <c r="C11" s="3"/>
      <c r="D11" s="3"/>
      <c r="E11" s="3">
        <v>870</v>
      </c>
      <c r="F11" s="3">
        <v>78</v>
      </c>
      <c r="G11" s="3">
        <v>66</v>
      </c>
      <c r="H11" s="3">
        <v>120</v>
      </c>
      <c r="I11" s="3">
        <v>66</v>
      </c>
    </row>
    <row r="12" spans="1:9" x14ac:dyDescent="0.3">
      <c r="A12" s="6" t="s">
        <v>50</v>
      </c>
      <c r="B12" s="3">
        <v>172</v>
      </c>
      <c r="C12" s="3">
        <v>2419</v>
      </c>
      <c r="D12" s="3">
        <v>88</v>
      </c>
      <c r="E12" s="3"/>
      <c r="F12" s="3">
        <v>120</v>
      </c>
      <c r="G12" s="3">
        <v>96</v>
      </c>
      <c r="H12" s="3">
        <v>110</v>
      </c>
      <c r="I12" s="3">
        <v>120</v>
      </c>
    </row>
    <row r="13" spans="1:9" x14ac:dyDescent="0.3">
      <c r="A13" s="21" t="s">
        <v>36</v>
      </c>
      <c r="B13" s="3"/>
      <c r="C13" s="3"/>
      <c r="D13" s="3"/>
      <c r="E13" s="3"/>
      <c r="F13" s="3"/>
      <c r="G13" s="3"/>
      <c r="H13" s="3"/>
      <c r="I13" s="3"/>
    </row>
    <row r="14" spans="1:9" x14ac:dyDescent="0.3">
      <c r="A14" s="4" t="s">
        <v>7</v>
      </c>
      <c r="B14" s="3"/>
      <c r="C14" s="3"/>
      <c r="D14" s="3"/>
      <c r="E14" s="3"/>
      <c r="F14" s="3"/>
      <c r="G14" s="3"/>
      <c r="H14" s="3"/>
      <c r="I14" s="3"/>
    </row>
    <row r="15" spans="1:9" x14ac:dyDescent="0.3">
      <c r="A15" s="4" t="s">
        <v>8</v>
      </c>
      <c r="B15" s="3"/>
      <c r="C15" s="3">
        <v>1986</v>
      </c>
      <c r="D15" s="3"/>
      <c r="E15" s="3">
        <v>1300</v>
      </c>
      <c r="F15" s="3">
        <v>170</v>
      </c>
      <c r="G15" s="3"/>
      <c r="H15" s="3"/>
      <c r="I15" s="3"/>
    </row>
    <row r="16" spans="1:9" x14ac:dyDescent="0.3">
      <c r="A16" s="4" t="s">
        <v>9</v>
      </c>
      <c r="B16" s="3">
        <v>77</v>
      </c>
      <c r="C16" s="3">
        <v>1986</v>
      </c>
      <c r="D16" s="3">
        <v>94</v>
      </c>
      <c r="E16" s="3">
        <v>1400</v>
      </c>
      <c r="F16" s="3">
        <v>140</v>
      </c>
      <c r="G16" s="3">
        <v>129</v>
      </c>
      <c r="H16" s="3">
        <v>99</v>
      </c>
      <c r="I16" s="3">
        <v>120</v>
      </c>
    </row>
    <row r="17" spans="1:9" x14ac:dyDescent="0.3">
      <c r="A17" s="20" t="s">
        <v>37</v>
      </c>
      <c r="B17" s="3">
        <v>108</v>
      </c>
      <c r="C17" s="3">
        <v>2419</v>
      </c>
      <c r="D17" s="3">
        <v>140</v>
      </c>
      <c r="E17" s="3">
        <v>2400</v>
      </c>
      <c r="F17" s="3">
        <v>220</v>
      </c>
      <c r="G17" s="3">
        <v>133</v>
      </c>
      <c r="H17" s="3">
        <v>100</v>
      </c>
      <c r="I17" s="3">
        <v>110</v>
      </c>
    </row>
    <row r="18" spans="1:9" x14ac:dyDescent="0.3">
      <c r="A18" s="20" t="s">
        <v>38</v>
      </c>
      <c r="B18" s="3">
        <v>76</v>
      </c>
      <c r="C18" s="3">
        <v>2419</v>
      </c>
      <c r="D18" s="3">
        <v>170</v>
      </c>
      <c r="E18" s="3">
        <v>1700</v>
      </c>
      <c r="F18" s="3">
        <v>170</v>
      </c>
      <c r="G18" s="3">
        <v>122</v>
      </c>
      <c r="H18" s="3">
        <v>130</v>
      </c>
      <c r="I18" s="3">
        <v>160</v>
      </c>
    </row>
    <row r="19" spans="1:9" ht="26.4" x14ac:dyDescent="0.3">
      <c r="A19" s="20" t="s">
        <v>39</v>
      </c>
      <c r="B19" s="3"/>
      <c r="C19" s="3"/>
      <c r="D19" s="3"/>
      <c r="E19" s="3">
        <v>550</v>
      </c>
      <c r="F19" s="3">
        <v>180</v>
      </c>
      <c r="G19" s="3">
        <v>60</v>
      </c>
      <c r="H19" s="3"/>
      <c r="I19" s="3">
        <v>120</v>
      </c>
    </row>
    <row r="20" spans="1:9" x14ac:dyDescent="0.3">
      <c r="A20" s="20" t="s">
        <v>40</v>
      </c>
      <c r="B20" s="3">
        <v>91</v>
      </c>
      <c r="C20" s="3">
        <v>2419</v>
      </c>
      <c r="D20" s="3">
        <v>83</v>
      </c>
      <c r="E20" s="3">
        <v>1300</v>
      </c>
      <c r="F20" s="3">
        <v>133</v>
      </c>
      <c r="G20" s="3">
        <v>138</v>
      </c>
      <c r="H20" s="3"/>
      <c r="I20" s="3">
        <v>138</v>
      </c>
    </row>
    <row r="21" spans="1:9" x14ac:dyDescent="0.3">
      <c r="A21" s="4" t="s">
        <v>13</v>
      </c>
      <c r="B21" s="3">
        <v>31</v>
      </c>
      <c r="C21" s="3">
        <v>2420</v>
      </c>
      <c r="D21" s="3">
        <v>51</v>
      </c>
      <c r="E21" s="3">
        <v>1414</v>
      </c>
      <c r="F21" s="3">
        <v>124</v>
      </c>
      <c r="G21" s="3">
        <v>86</v>
      </c>
      <c r="H21" s="3">
        <v>33</v>
      </c>
      <c r="I21" s="3">
        <v>118</v>
      </c>
    </row>
    <row r="22" spans="1:9" x14ac:dyDescent="0.3">
      <c r="A22" s="4" t="s">
        <v>14</v>
      </c>
      <c r="B22" s="3">
        <v>47</v>
      </c>
      <c r="C22" s="3">
        <v>2420</v>
      </c>
      <c r="D22" s="3">
        <v>58</v>
      </c>
      <c r="E22" s="3">
        <v>770</v>
      </c>
      <c r="F22" s="3">
        <v>127</v>
      </c>
      <c r="G22" s="3">
        <v>67</v>
      </c>
      <c r="H22" s="3">
        <v>120</v>
      </c>
      <c r="I22" s="3">
        <v>190</v>
      </c>
    </row>
    <row r="23" spans="1:9" x14ac:dyDescent="0.3">
      <c r="A23" s="6" t="s">
        <v>28</v>
      </c>
      <c r="B23" s="3"/>
      <c r="C23" s="3">
        <v>2420</v>
      </c>
      <c r="D23" s="3">
        <v>78</v>
      </c>
      <c r="E23" s="3">
        <v>866</v>
      </c>
      <c r="F23" s="3">
        <v>111</v>
      </c>
      <c r="G23" s="3">
        <v>68</v>
      </c>
      <c r="H23" s="3">
        <v>96</v>
      </c>
      <c r="I23" s="3">
        <v>127</v>
      </c>
    </row>
    <row r="24" spans="1:9" x14ac:dyDescent="0.3">
      <c r="A24" s="6" t="s">
        <v>41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6" t="s">
        <v>74</v>
      </c>
      <c r="B25" s="3">
        <v>24</v>
      </c>
      <c r="C25" s="3">
        <v>62</v>
      </c>
      <c r="D25" s="3">
        <v>3</v>
      </c>
      <c r="E25" s="3">
        <v>20</v>
      </c>
      <c r="F25" s="3">
        <v>4</v>
      </c>
      <c r="G25" s="3">
        <v>6</v>
      </c>
      <c r="H25" s="3">
        <v>47</v>
      </c>
      <c r="I25" s="3">
        <v>7</v>
      </c>
    </row>
    <row r="29" spans="1:9" x14ac:dyDescent="0.3">
      <c r="A29" s="3"/>
      <c r="B29" s="36">
        <v>39609</v>
      </c>
      <c r="C29" s="36">
        <v>39622</v>
      </c>
      <c r="D29" s="36">
        <v>39637</v>
      </c>
      <c r="E29" s="36">
        <v>39651</v>
      </c>
      <c r="F29" s="36">
        <v>39665</v>
      </c>
      <c r="G29" s="36">
        <v>39679</v>
      </c>
      <c r="H29" s="36">
        <v>39693</v>
      </c>
      <c r="I29" s="36">
        <v>39707</v>
      </c>
    </row>
    <row r="30" spans="1:9" x14ac:dyDescent="0.3">
      <c r="A30" s="3" t="s">
        <v>73</v>
      </c>
      <c r="B30" s="3"/>
      <c r="C30" s="3">
        <v>108</v>
      </c>
      <c r="D30" s="3"/>
      <c r="E30" s="3">
        <v>236</v>
      </c>
      <c r="F30" s="3">
        <v>148</v>
      </c>
      <c r="G30" s="3"/>
      <c r="H30" s="3">
        <v>10</v>
      </c>
      <c r="I30" s="3">
        <v>93</v>
      </c>
    </row>
    <row r="31" spans="1:9" x14ac:dyDescent="0.3">
      <c r="A31" s="3" t="s">
        <v>44</v>
      </c>
      <c r="B31" s="3"/>
      <c r="C31" s="3">
        <v>228</v>
      </c>
      <c r="D31" s="3"/>
      <c r="E31" s="3">
        <v>173</v>
      </c>
      <c r="F31" s="3">
        <v>128</v>
      </c>
      <c r="G31" s="3"/>
      <c r="H31" s="3">
        <v>46</v>
      </c>
      <c r="I31" s="3">
        <v>96</v>
      </c>
    </row>
    <row r="32" spans="1:9" x14ac:dyDescent="0.3">
      <c r="A32" s="33" t="s">
        <v>45</v>
      </c>
      <c r="B32" s="3"/>
      <c r="D32" s="3"/>
      <c r="E32" s="3"/>
      <c r="F32" s="3"/>
      <c r="G32" s="3"/>
      <c r="H32" s="3"/>
      <c r="I32" s="3"/>
    </row>
    <row r="33" spans="1:9" x14ac:dyDescent="0.3">
      <c r="A33" s="4" t="s">
        <v>18</v>
      </c>
      <c r="B33" s="3">
        <v>36</v>
      </c>
      <c r="C33" s="3">
        <v>1300</v>
      </c>
      <c r="D33" s="3">
        <v>27</v>
      </c>
      <c r="E33" s="3">
        <v>1414</v>
      </c>
      <c r="F33" s="3">
        <v>108</v>
      </c>
      <c r="G33" s="3">
        <v>38</v>
      </c>
      <c r="H33" s="3">
        <v>14</v>
      </c>
      <c r="I33" s="3">
        <v>192</v>
      </c>
    </row>
    <row r="34" spans="1:9" x14ac:dyDescent="0.3">
      <c r="A34" s="4" t="s">
        <v>19</v>
      </c>
      <c r="B34" s="3"/>
      <c r="C34" s="3">
        <v>1203</v>
      </c>
      <c r="D34" s="3">
        <v>25</v>
      </c>
      <c r="E34" s="3">
        <v>345</v>
      </c>
      <c r="F34" s="3">
        <v>121</v>
      </c>
      <c r="G34" s="3">
        <v>37</v>
      </c>
      <c r="H34" s="3">
        <v>22</v>
      </c>
      <c r="I34" s="3"/>
    </row>
    <row r="35" spans="1:9" x14ac:dyDescent="0.3">
      <c r="A35" s="4" t="s">
        <v>20</v>
      </c>
      <c r="B35" s="3">
        <v>26</v>
      </c>
      <c r="C35" s="3">
        <v>1733</v>
      </c>
      <c r="D35" s="3">
        <v>18</v>
      </c>
      <c r="E35" s="3">
        <v>291</v>
      </c>
      <c r="F35" s="3">
        <v>119</v>
      </c>
      <c r="G35" s="3"/>
      <c r="H35" s="3"/>
      <c r="I35" s="3"/>
    </row>
    <row r="36" spans="1:9" x14ac:dyDescent="0.3">
      <c r="A36" s="4" t="s">
        <v>21</v>
      </c>
      <c r="B36" s="3">
        <v>35</v>
      </c>
      <c r="C36" s="3">
        <v>2420</v>
      </c>
      <c r="D36" s="3">
        <v>25</v>
      </c>
      <c r="E36" s="3">
        <v>210</v>
      </c>
      <c r="F36" s="3">
        <v>84</v>
      </c>
      <c r="G36" s="3"/>
      <c r="H36" s="3"/>
      <c r="I36" s="3"/>
    </row>
    <row r="37" spans="1:9" x14ac:dyDescent="0.3">
      <c r="A37" s="6" t="s">
        <v>78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4" t="s">
        <v>22</v>
      </c>
      <c r="B38" s="3">
        <v>24</v>
      </c>
      <c r="C38" s="3">
        <v>2419</v>
      </c>
      <c r="D38" s="3">
        <v>20</v>
      </c>
      <c r="E38" s="3">
        <v>107</v>
      </c>
      <c r="F38" s="3"/>
      <c r="G38" s="3"/>
      <c r="H38" s="3">
        <v>14</v>
      </c>
      <c r="I38" s="3"/>
    </row>
    <row r="39" spans="1:9" x14ac:dyDescent="0.3">
      <c r="A39" s="4" t="s">
        <v>23</v>
      </c>
      <c r="B39" s="3">
        <v>64</v>
      </c>
      <c r="C39" s="3">
        <v>920</v>
      </c>
      <c r="D39" s="3">
        <v>38</v>
      </c>
      <c r="E39" s="3">
        <v>235</v>
      </c>
      <c r="F39" s="3">
        <v>88</v>
      </c>
      <c r="G39" s="3">
        <v>35</v>
      </c>
      <c r="H39" s="3">
        <v>31</v>
      </c>
      <c r="I39" s="3">
        <v>167</v>
      </c>
    </row>
    <row r="40" spans="1:9" x14ac:dyDescent="0.3">
      <c r="A40" s="4" t="s">
        <v>24</v>
      </c>
      <c r="B40" s="3">
        <v>30</v>
      </c>
      <c r="C40" s="3">
        <v>770</v>
      </c>
      <c r="D40" s="3">
        <v>25</v>
      </c>
      <c r="E40" s="3">
        <v>1046</v>
      </c>
      <c r="F40" s="3">
        <v>128</v>
      </c>
      <c r="G40" s="3"/>
      <c r="H40" s="3">
        <v>14</v>
      </c>
      <c r="I40" s="3">
        <v>770</v>
      </c>
    </row>
    <row r="41" spans="1:9" x14ac:dyDescent="0.3">
      <c r="A41" s="4" t="s">
        <v>25</v>
      </c>
      <c r="B41" s="3"/>
      <c r="C41" s="3"/>
      <c r="D41" s="3"/>
      <c r="E41" s="3"/>
      <c r="F41" s="3"/>
      <c r="G41" s="3"/>
      <c r="H41" s="3"/>
      <c r="I41" s="3"/>
    </row>
    <row r="42" spans="1:9" x14ac:dyDescent="0.3">
      <c r="A42" s="4" t="s">
        <v>26</v>
      </c>
      <c r="B42" s="3"/>
      <c r="C42" s="3">
        <v>1986</v>
      </c>
      <c r="D42" s="3">
        <v>32</v>
      </c>
      <c r="E42" s="3">
        <v>2419</v>
      </c>
      <c r="F42" s="3">
        <v>12</v>
      </c>
      <c r="G42" s="3">
        <v>17</v>
      </c>
      <c r="H42" s="3">
        <v>16</v>
      </c>
      <c r="I42" s="3">
        <v>980</v>
      </c>
    </row>
    <row r="43" spans="1:9" x14ac:dyDescent="0.3">
      <c r="A43" s="4" t="s">
        <v>27</v>
      </c>
      <c r="B43" s="3"/>
      <c r="C43" s="3"/>
      <c r="D43" s="3"/>
      <c r="E43" s="3"/>
      <c r="F43" s="3"/>
      <c r="G43" s="3"/>
      <c r="H43" s="3"/>
      <c r="I43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5"/>
  <sheetViews>
    <sheetView topLeftCell="A10" workbookViewId="0">
      <selection sqref="A1:A45"/>
    </sheetView>
  </sheetViews>
  <sheetFormatPr defaultRowHeight="14.4" x14ac:dyDescent="0.3"/>
  <cols>
    <col min="1" max="1" width="37.6640625" bestFit="1" customWidth="1"/>
    <col min="3" max="3" width="9.6640625" bestFit="1" customWidth="1"/>
    <col min="5" max="7" width="9.6640625" bestFit="1" customWidth="1"/>
    <col min="9" max="10" width="9.6640625" bestFit="1" customWidth="1"/>
  </cols>
  <sheetData>
    <row r="1" spans="1:10" x14ac:dyDescent="0.3">
      <c r="A1" s="3"/>
      <c r="B1" s="1">
        <v>39973</v>
      </c>
      <c r="C1" s="1">
        <v>39987</v>
      </c>
      <c r="D1" s="1">
        <v>40001</v>
      </c>
      <c r="E1" s="1">
        <v>40017</v>
      </c>
      <c r="F1" s="1">
        <v>40029</v>
      </c>
      <c r="G1" s="1">
        <v>40043</v>
      </c>
      <c r="H1" s="1">
        <v>40057</v>
      </c>
      <c r="I1" s="1">
        <v>40071</v>
      </c>
      <c r="J1" s="1">
        <v>40085</v>
      </c>
    </row>
    <row r="2" spans="1:10" x14ac:dyDescent="0.3">
      <c r="A2" s="41" t="s">
        <v>32</v>
      </c>
    </row>
    <row r="3" spans="1:10" x14ac:dyDescent="0.3">
      <c r="A3" s="4" t="s">
        <v>1</v>
      </c>
      <c r="B3">
        <v>44</v>
      </c>
      <c r="C3">
        <v>93</v>
      </c>
      <c r="D3">
        <v>19</v>
      </c>
      <c r="E3">
        <v>71</v>
      </c>
      <c r="F3">
        <v>10</v>
      </c>
      <c r="G3">
        <v>58</v>
      </c>
      <c r="H3">
        <v>41</v>
      </c>
      <c r="I3">
        <v>41</v>
      </c>
      <c r="J3">
        <v>102</v>
      </c>
    </row>
    <row r="4" spans="1:10" x14ac:dyDescent="0.3">
      <c r="A4" s="20" t="s">
        <v>33</v>
      </c>
      <c r="B4">
        <v>63</v>
      </c>
      <c r="C4">
        <v>58</v>
      </c>
      <c r="D4">
        <v>14</v>
      </c>
      <c r="E4">
        <v>14</v>
      </c>
      <c r="F4">
        <v>21</v>
      </c>
      <c r="G4">
        <v>41</v>
      </c>
      <c r="H4">
        <v>14</v>
      </c>
      <c r="I4">
        <v>14</v>
      </c>
      <c r="J4">
        <v>7</v>
      </c>
    </row>
    <row r="5" spans="1:10" x14ac:dyDescent="0.3">
      <c r="A5" s="4" t="s">
        <v>2</v>
      </c>
      <c r="B5">
        <v>44</v>
      </c>
      <c r="C5">
        <v>96</v>
      </c>
      <c r="D5">
        <v>35</v>
      </c>
      <c r="E5">
        <v>46</v>
      </c>
      <c r="F5">
        <v>23</v>
      </c>
      <c r="G5">
        <v>56</v>
      </c>
      <c r="H5">
        <v>11</v>
      </c>
      <c r="I5">
        <v>11</v>
      </c>
      <c r="J5">
        <v>93</v>
      </c>
    </row>
    <row r="6" spans="1:10" x14ac:dyDescent="0.3">
      <c r="A6" s="6" t="s">
        <v>30</v>
      </c>
      <c r="C6">
        <v>125</v>
      </c>
      <c r="D6">
        <v>54</v>
      </c>
      <c r="E6">
        <v>39</v>
      </c>
      <c r="F6">
        <v>40</v>
      </c>
      <c r="G6">
        <v>13</v>
      </c>
      <c r="J6">
        <v>1</v>
      </c>
    </row>
    <row r="7" spans="1:10" ht="27.6" x14ac:dyDescent="0.3">
      <c r="A7" s="4" t="s">
        <v>3</v>
      </c>
      <c r="C7">
        <v>99</v>
      </c>
      <c r="D7">
        <v>41</v>
      </c>
      <c r="E7">
        <v>45</v>
      </c>
      <c r="F7">
        <v>39</v>
      </c>
      <c r="G7">
        <v>31</v>
      </c>
      <c r="J7">
        <v>1</v>
      </c>
    </row>
    <row r="8" spans="1:10" x14ac:dyDescent="0.3">
      <c r="A8" s="4" t="s">
        <v>5</v>
      </c>
      <c r="B8">
        <v>28</v>
      </c>
      <c r="C8">
        <v>68</v>
      </c>
      <c r="D8">
        <v>25</v>
      </c>
      <c r="E8">
        <v>135</v>
      </c>
      <c r="G8">
        <v>36</v>
      </c>
      <c r="H8">
        <v>24</v>
      </c>
      <c r="I8">
        <v>24</v>
      </c>
      <c r="J8">
        <v>45</v>
      </c>
    </row>
    <row r="9" spans="1:10" x14ac:dyDescent="0.3">
      <c r="A9" s="20" t="s">
        <v>34</v>
      </c>
      <c r="B9">
        <v>99</v>
      </c>
      <c r="C9">
        <v>99</v>
      </c>
      <c r="D9">
        <v>33</v>
      </c>
      <c r="F9">
        <v>56</v>
      </c>
      <c r="G9">
        <v>71</v>
      </c>
      <c r="H9">
        <v>42</v>
      </c>
      <c r="I9">
        <v>42</v>
      </c>
    </row>
    <row r="10" spans="1:10" x14ac:dyDescent="0.3">
      <c r="A10" s="4" t="s">
        <v>6</v>
      </c>
      <c r="B10">
        <v>45</v>
      </c>
      <c r="C10">
        <v>74</v>
      </c>
      <c r="D10">
        <v>28</v>
      </c>
      <c r="E10">
        <v>54</v>
      </c>
      <c r="F10">
        <v>64</v>
      </c>
      <c r="G10">
        <v>78</v>
      </c>
      <c r="H10">
        <v>43</v>
      </c>
      <c r="I10">
        <v>43</v>
      </c>
      <c r="J10">
        <v>63.1</v>
      </c>
    </row>
    <row r="11" spans="1:10" x14ac:dyDescent="0.3">
      <c r="A11" s="20" t="s">
        <v>35</v>
      </c>
      <c r="B11">
        <v>105</v>
      </c>
      <c r="C11">
        <v>142</v>
      </c>
      <c r="D11">
        <v>49</v>
      </c>
      <c r="E11">
        <v>75</v>
      </c>
      <c r="F11">
        <v>72</v>
      </c>
      <c r="G11">
        <v>120</v>
      </c>
      <c r="H11">
        <v>53</v>
      </c>
      <c r="I11">
        <v>53</v>
      </c>
      <c r="J11">
        <v>113.7</v>
      </c>
    </row>
    <row r="12" spans="1:10" x14ac:dyDescent="0.3">
      <c r="A12" s="6" t="s">
        <v>50</v>
      </c>
      <c r="B12">
        <v>117</v>
      </c>
      <c r="C12">
        <v>186</v>
      </c>
      <c r="D12">
        <v>65</v>
      </c>
      <c r="E12">
        <v>105</v>
      </c>
      <c r="F12">
        <v>73</v>
      </c>
      <c r="G12">
        <v>201</v>
      </c>
      <c r="J12">
        <v>125.9</v>
      </c>
    </row>
    <row r="13" spans="1:10" x14ac:dyDescent="0.3">
      <c r="A13" s="21" t="s">
        <v>36</v>
      </c>
    </row>
    <row r="14" spans="1:10" x14ac:dyDescent="0.3">
      <c r="A14" s="4" t="s">
        <v>7</v>
      </c>
    </row>
    <row r="15" spans="1:10" x14ac:dyDescent="0.3">
      <c r="A15" s="4" t="s">
        <v>8</v>
      </c>
      <c r="F15">
        <v>99</v>
      </c>
      <c r="G15">
        <v>172</v>
      </c>
    </row>
    <row r="16" spans="1:10" x14ac:dyDescent="0.3">
      <c r="A16" s="4" t="s">
        <v>9</v>
      </c>
      <c r="B16">
        <v>114</v>
      </c>
      <c r="C16">
        <v>143</v>
      </c>
      <c r="D16">
        <v>72</v>
      </c>
      <c r="E16">
        <v>102</v>
      </c>
      <c r="F16">
        <v>44</v>
      </c>
      <c r="G16">
        <v>178</v>
      </c>
      <c r="H16">
        <v>108</v>
      </c>
      <c r="I16">
        <v>108</v>
      </c>
      <c r="J16">
        <v>290.89999999999998</v>
      </c>
    </row>
    <row r="17" spans="1:10" x14ac:dyDescent="0.3">
      <c r="A17" s="20" t="s">
        <v>37</v>
      </c>
      <c r="F17">
        <v>75</v>
      </c>
      <c r="G17">
        <v>173</v>
      </c>
    </row>
    <row r="18" spans="1:10" x14ac:dyDescent="0.3">
      <c r="A18" s="20" t="s">
        <v>38</v>
      </c>
      <c r="B18">
        <v>111</v>
      </c>
      <c r="C18">
        <v>172</v>
      </c>
      <c r="D18">
        <v>72</v>
      </c>
      <c r="E18">
        <v>86</v>
      </c>
      <c r="F18">
        <v>152</v>
      </c>
      <c r="G18">
        <v>150</v>
      </c>
      <c r="H18">
        <v>135</v>
      </c>
      <c r="I18">
        <v>135</v>
      </c>
      <c r="J18">
        <v>77</v>
      </c>
    </row>
    <row r="19" spans="1:10" ht="26.4" x14ac:dyDescent="0.3">
      <c r="A19" s="20" t="s">
        <v>39</v>
      </c>
      <c r="B19">
        <v>112</v>
      </c>
      <c r="C19">
        <v>298</v>
      </c>
      <c r="D19">
        <v>96</v>
      </c>
      <c r="E19">
        <v>125</v>
      </c>
      <c r="F19">
        <v>104</v>
      </c>
      <c r="G19">
        <v>291</v>
      </c>
      <c r="H19">
        <v>140</v>
      </c>
      <c r="I19">
        <v>140</v>
      </c>
      <c r="J19">
        <v>145</v>
      </c>
    </row>
    <row r="20" spans="1:10" x14ac:dyDescent="0.3">
      <c r="A20" s="20" t="s">
        <v>40</v>
      </c>
      <c r="B20">
        <v>96</v>
      </c>
      <c r="C20">
        <v>345</v>
      </c>
      <c r="E20">
        <v>105</v>
      </c>
      <c r="F20">
        <v>105</v>
      </c>
      <c r="G20">
        <v>93</v>
      </c>
      <c r="H20">
        <v>138</v>
      </c>
      <c r="I20">
        <v>138</v>
      </c>
      <c r="J20">
        <v>172</v>
      </c>
    </row>
    <row r="21" spans="1:10" x14ac:dyDescent="0.3">
      <c r="A21" s="4" t="s">
        <v>13</v>
      </c>
      <c r="B21">
        <v>44</v>
      </c>
      <c r="C21">
        <v>236</v>
      </c>
      <c r="D21">
        <v>76</v>
      </c>
      <c r="E21">
        <v>46</v>
      </c>
      <c r="F21">
        <v>80</v>
      </c>
      <c r="G21">
        <v>148</v>
      </c>
      <c r="H21">
        <v>84</v>
      </c>
      <c r="I21">
        <v>84</v>
      </c>
      <c r="J21">
        <v>129</v>
      </c>
    </row>
    <row r="22" spans="1:10" x14ac:dyDescent="0.3">
      <c r="A22" s="4" t="s">
        <v>14</v>
      </c>
      <c r="B22">
        <v>69</v>
      </c>
      <c r="C22">
        <v>276</v>
      </c>
      <c r="D22">
        <v>81</v>
      </c>
      <c r="E22">
        <v>74</v>
      </c>
      <c r="F22">
        <v>124</v>
      </c>
      <c r="G22">
        <v>117</v>
      </c>
      <c r="H22">
        <v>96</v>
      </c>
      <c r="I22">
        <v>96</v>
      </c>
      <c r="J22">
        <v>167</v>
      </c>
    </row>
    <row r="23" spans="1:10" x14ac:dyDescent="0.3">
      <c r="A23" s="6" t="s">
        <v>28</v>
      </c>
      <c r="B23">
        <v>76</v>
      </c>
      <c r="D23">
        <v>80</v>
      </c>
      <c r="E23">
        <v>93</v>
      </c>
      <c r="G23">
        <v>101</v>
      </c>
    </row>
    <row r="24" spans="1:10" x14ac:dyDescent="0.3">
      <c r="A24" s="6" t="s">
        <v>41</v>
      </c>
    </row>
    <row r="25" spans="1:10" x14ac:dyDescent="0.3">
      <c r="A25" s="6" t="s">
        <v>74</v>
      </c>
      <c r="D25">
        <v>34</v>
      </c>
      <c r="E25">
        <v>1</v>
      </c>
      <c r="F25">
        <v>19</v>
      </c>
      <c r="G25">
        <v>22</v>
      </c>
      <c r="H25">
        <v>275</v>
      </c>
      <c r="I25">
        <v>275</v>
      </c>
      <c r="J25">
        <v>410</v>
      </c>
    </row>
    <row r="31" spans="1:10" x14ac:dyDescent="0.3">
      <c r="A31" s="3"/>
      <c r="B31" s="1">
        <v>39973</v>
      </c>
      <c r="C31" s="1">
        <v>44735</v>
      </c>
      <c r="D31" s="1">
        <v>40001</v>
      </c>
      <c r="E31" s="1">
        <v>40017</v>
      </c>
      <c r="F31" s="1">
        <v>40029</v>
      </c>
      <c r="G31" s="1">
        <v>40043</v>
      </c>
      <c r="H31" s="1">
        <v>40057</v>
      </c>
      <c r="I31" s="1">
        <v>40071</v>
      </c>
      <c r="J31" s="1">
        <v>40085</v>
      </c>
    </row>
    <row r="32" spans="1:10" x14ac:dyDescent="0.3">
      <c r="A32" s="3" t="s">
        <v>73</v>
      </c>
      <c r="B32">
        <v>8</v>
      </c>
      <c r="C32">
        <v>50</v>
      </c>
      <c r="G32">
        <v>20</v>
      </c>
    </row>
    <row r="33" spans="1:10" x14ac:dyDescent="0.3">
      <c r="A33" s="3" t="s">
        <v>44</v>
      </c>
      <c r="B33">
        <v>13</v>
      </c>
      <c r="C33">
        <v>79</v>
      </c>
      <c r="G33">
        <v>75</v>
      </c>
    </row>
    <row r="34" spans="1:10" x14ac:dyDescent="0.3">
      <c r="A34" s="33" t="s">
        <v>45</v>
      </c>
    </row>
    <row r="35" spans="1:10" x14ac:dyDescent="0.3">
      <c r="A35" s="4" t="s">
        <v>18</v>
      </c>
      <c r="D35">
        <v>49</v>
      </c>
      <c r="F35">
        <v>58</v>
      </c>
      <c r="G35">
        <v>68</v>
      </c>
      <c r="H35">
        <v>26</v>
      </c>
      <c r="I35">
        <v>26</v>
      </c>
      <c r="J35">
        <v>1046</v>
      </c>
    </row>
    <row r="36" spans="1:10" x14ac:dyDescent="0.3">
      <c r="A36" s="4" t="s">
        <v>19</v>
      </c>
      <c r="D36">
        <v>32</v>
      </c>
      <c r="F36">
        <v>51</v>
      </c>
      <c r="G36">
        <v>64</v>
      </c>
      <c r="H36">
        <v>28</v>
      </c>
      <c r="I36">
        <v>28</v>
      </c>
      <c r="J36">
        <v>345</v>
      </c>
    </row>
    <row r="37" spans="1:10" x14ac:dyDescent="0.3">
      <c r="A37" s="4" t="s">
        <v>20</v>
      </c>
      <c r="F37">
        <v>488</v>
      </c>
      <c r="G37">
        <v>86</v>
      </c>
      <c r="H37">
        <v>40</v>
      </c>
      <c r="I37">
        <v>40</v>
      </c>
      <c r="J37">
        <v>73</v>
      </c>
    </row>
    <row r="38" spans="1:10" x14ac:dyDescent="0.3">
      <c r="A38" s="4" t="s">
        <v>21</v>
      </c>
      <c r="E38">
        <v>37</v>
      </c>
      <c r="F38">
        <v>105</v>
      </c>
      <c r="G38">
        <v>133</v>
      </c>
    </row>
    <row r="39" spans="1:10" x14ac:dyDescent="0.3">
      <c r="A39" s="6" t="s">
        <v>78</v>
      </c>
    </row>
    <row r="40" spans="1:10" x14ac:dyDescent="0.3">
      <c r="A40" s="4" t="s">
        <v>22</v>
      </c>
      <c r="B40">
        <v>14</v>
      </c>
      <c r="C40">
        <v>73</v>
      </c>
      <c r="D40">
        <v>56</v>
      </c>
      <c r="E40">
        <v>28</v>
      </c>
      <c r="F40">
        <v>54</v>
      </c>
      <c r="G40">
        <v>83</v>
      </c>
      <c r="H40">
        <v>36</v>
      </c>
      <c r="I40">
        <v>36</v>
      </c>
      <c r="J40">
        <v>61</v>
      </c>
    </row>
    <row r="41" spans="1:10" x14ac:dyDescent="0.3">
      <c r="A41" s="4" t="s">
        <v>23</v>
      </c>
      <c r="B41">
        <v>17</v>
      </c>
      <c r="D41">
        <v>65</v>
      </c>
      <c r="E41">
        <v>34</v>
      </c>
      <c r="F41">
        <v>55</v>
      </c>
      <c r="G41">
        <v>96</v>
      </c>
      <c r="H41">
        <v>36</v>
      </c>
      <c r="I41">
        <v>36</v>
      </c>
      <c r="J41">
        <v>298</v>
      </c>
    </row>
    <row r="42" spans="1:10" x14ac:dyDescent="0.3">
      <c r="A42" s="4" t="s">
        <v>24</v>
      </c>
      <c r="B42">
        <v>19</v>
      </c>
      <c r="D42">
        <v>72</v>
      </c>
      <c r="E42">
        <v>517</v>
      </c>
      <c r="F42">
        <v>63</v>
      </c>
      <c r="G42">
        <v>107</v>
      </c>
      <c r="H42">
        <v>36</v>
      </c>
      <c r="I42">
        <v>36</v>
      </c>
      <c r="J42">
        <v>461</v>
      </c>
    </row>
    <row r="43" spans="1:10" x14ac:dyDescent="0.3">
      <c r="A43" s="4" t="s">
        <v>25</v>
      </c>
      <c r="D43">
        <v>42</v>
      </c>
    </row>
    <row r="44" spans="1:10" x14ac:dyDescent="0.3">
      <c r="A44" s="4" t="s">
        <v>26</v>
      </c>
      <c r="B44">
        <v>12</v>
      </c>
      <c r="C44">
        <v>76</v>
      </c>
      <c r="E44">
        <v>547</v>
      </c>
      <c r="F44">
        <v>35</v>
      </c>
      <c r="G44">
        <v>410</v>
      </c>
      <c r="H44">
        <v>41</v>
      </c>
      <c r="I44">
        <v>41</v>
      </c>
      <c r="J44">
        <v>42</v>
      </c>
    </row>
    <row r="45" spans="1:10" x14ac:dyDescent="0.3">
      <c r="A45" s="4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e.coli</vt:lpstr>
      <vt:lpstr>e.coli precip</vt:lpstr>
      <vt:lpstr>DO</vt:lpstr>
      <vt:lpstr>2004</vt:lpstr>
      <vt:lpstr>2005</vt:lpstr>
      <vt:lpstr>2006</vt:lpstr>
      <vt:lpstr>2007</vt:lpstr>
      <vt:lpstr>2008</vt:lpstr>
      <vt:lpstr>2009</vt:lpstr>
      <vt:lpstr>2010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T.</dc:creator>
  <cp:lastModifiedBy>ANDREW T.</cp:lastModifiedBy>
  <dcterms:created xsi:type="dcterms:W3CDTF">2022-07-15T00:37:32Z</dcterms:created>
  <dcterms:modified xsi:type="dcterms:W3CDTF">2022-08-25T00:54:16Z</dcterms:modified>
</cp:coreProperties>
</file>